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723" windowHeight="14340"/>
  </bookViews>
  <sheets>
    <sheet name="乡镇" sheetId="2" r:id="rId1"/>
    <sheet name="市属" sheetId="3" r:id="rId2"/>
    <sheet name="特教" sheetId="5" r:id="rId3"/>
  </sheets>
  <definedNames>
    <definedName name="_xlnm._FilterDatabase" localSheetId="0" hidden="1">乡镇!$A$4:$P$90</definedName>
    <definedName name="_xlnm.Print_Titles" localSheetId="0">乡镇!$1:$4</definedName>
    <definedName name="_xlnm.Print_Titles" localSheetId="1">市属!$1:$4</definedName>
    <definedName name="_xlnm._FilterDatabase" localSheetId="2" hidden="1">特教!$A$4:$N$5</definedName>
  </definedNames>
  <calcPr calcId="144525"/>
</workbook>
</file>

<file path=xl/sharedStrings.xml><?xml version="1.0" encoding="utf-8"?>
<sst xmlns="http://schemas.openxmlformats.org/spreadsheetml/2006/main" count="319" uniqueCount="151">
  <si>
    <t>2026年春季镇（街道）义务段学校经济困难学生营养餐、生活费补助汇总表</t>
  </si>
  <si>
    <t>单位：元</t>
  </si>
  <si>
    <t>区域</t>
  </si>
  <si>
    <t>学校</t>
  </si>
  <si>
    <t>市财政补助金额合计</t>
  </si>
  <si>
    <t>学生实补金额合计</t>
  </si>
  <si>
    <t>小学</t>
  </si>
  <si>
    <t>初中</t>
  </si>
  <si>
    <t>市财政上期补助结余</t>
  </si>
  <si>
    <t>上期结余原因</t>
  </si>
  <si>
    <t>合计</t>
  </si>
  <si>
    <t>营养餐补助(统一标准)</t>
  </si>
  <si>
    <t>生活补助</t>
  </si>
  <si>
    <t>补助人数</t>
  </si>
  <si>
    <t>补助金额</t>
  </si>
  <si>
    <t>附海镇</t>
  </si>
  <si>
    <t>慈溪市附海初级中学</t>
  </si>
  <si>
    <t>慈溪市附海镇东海小学</t>
  </si>
  <si>
    <t>慈溪市附海镇中心小学</t>
  </si>
  <si>
    <t>汇总</t>
  </si>
  <si>
    <t>观海卫镇</t>
  </si>
  <si>
    <t>慈溪市观海卫初级中学</t>
  </si>
  <si>
    <t>慈溪市鸣鹤初级中学</t>
  </si>
  <si>
    <t>慈溪市文棋中学</t>
  </si>
  <si>
    <t>慈溪市卫前初级中学</t>
  </si>
  <si>
    <t>慈溪市观海卫镇鸣鹤小学</t>
  </si>
  <si>
    <t>慈溪市观海卫镇卫前小学</t>
  </si>
  <si>
    <t>慈溪市观海卫镇卫山学校</t>
  </si>
  <si>
    <t>慈溪市观海卫镇中心小学</t>
  </si>
  <si>
    <t>慈溪市文棋小学</t>
  </si>
  <si>
    <t>慈溪市观海卫镇爱心学校</t>
  </si>
  <si>
    <t>横河镇</t>
  </si>
  <si>
    <t>慈溪市横河初级中学</t>
  </si>
  <si>
    <t>慈溪市横河镇龙南小学</t>
  </si>
  <si>
    <t>慈溪市横河镇彭桥小学</t>
  </si>
  <si>
    <t>慈溪市横河镇石堰小学</t>
  </si>
  <si>
    <t>慈溪市横河镇雨露学校</t>
  </si>
  <si>
    <t>慈溪市横河镇中心小学</t>
  </si>
  <si>
    <t>匡堰镇</t>
  </si>
  <si>
    <t>慈溪市匡堰实验学校</t>
  </si>
  <si>
    <t>慈溪市匡堰镇上林小学</t>
  </si>
  <si>
    <t>龙山镇</t>
  </si>
  <si>
    <t>慈溪市范市初级中学</t>
  </si>
  <si>
    <t>慈溪市凤湖初级中学</t>
  </si>
  <si>
    <t>慈溪市三北初级中学</t>
  </si>
  <si>
    <t>慈溪市纬赛尔新教育实验学校</t>
  </si>
  <si>
    <t>慈溪市龙山镇滨海小学</t>
  </si>
  <si>
    <t>慈溪市龙山镇龙场小学</t>
  </si>
  <si>
    <t>慈溪市龙山镇三北小学</t>
  </si>
  <si>
    <t>慈溪市龙山镇实验小学</t>
  </si>
  <si>
    <t>慈溪市徐福小学</t>
  </si>
  <si>
    <t>慈溪市伏龙书院</t>
  </si>
  <si>
    <t>桥头镇</t>
  </si>
  <si>
    <t>慈溪市桥头初级中学</t>
  </si>
  <si>
    <t>慈溪市桥头镇桥南小学</t>
  </si>
  <si>
    <t>慈溪市桥头镇实验学校</t>
  </si>
  <si>
    <t>慈溪市桥头镇中心小学</t>
  </si>
  <si>
    <t>胜山镇</t>
  </si>
  <si>
    <t>慈溪市胜山初级中学</t>
  </si>
  <si>
    <t>慈溪市胜山镇胜西小学</t>
  </si>
  <si>
    <t>慈溪市胜山镇中心小学</t>
  </si>
  <si>
    <t>逍林镇</t>
  </si>
  <si>
    <t>慈溪市逍林初级中学</t>
  </si>
  <si>
    <t>慈溪市逍林镇镇西学校</t>
  </si>
  <si>
    <t>慈溪市逍林镇镇东小学</t>
  </si>
  <si>
    <t>慈溪市逍林镇中心小学</t>
  </si>
  <si>
    <t>新浦镇</t>
  </si>
  <si>
    <t>慈溪市新浦初级中学</t>
  </si>
  <si>
    <t>慈溪市新浦镇胜北小学</t>
  </si>
  <si>
    <t>慈溪市新浦镇中心小学教育集团</t>
  </si>
  <si>
    <t>长河镇</t>
  </si>
  <si>
    <t>慈溪市长河初级中学</t>
  </si>
  <si>
    <t>慈溪市沧田实验学校</t>
  </si>
  <si>
    <t>慈溪市贤江小学</t>
  </si>
  <si>
    <t>慈溪市长河镇蓝天小学</t>
  </si>
  <si>
    <t>掌起镇</t>
  </si>
  <si>
    <t>慈溪市掌起初级中学</t>
  </si>
  <si>
    <t>慈溪市掌起镇第二学校</t>
  </si>
  <si>
    <t>慈溪市乾明学校</t>
  </si>
  <si>
    <t>慈溪市掌起镇古窑小学</t>
  </si>
  <si>
    <t>慈溪市掌起镇洋山小学</t>
  </si>
  <si>
    <t>慈溪市掌起镇中心小学</t>
  </si>
  <si>
    <t>周巷镇</t>
  </si>
  <si>
    <t>慈溪市耕民初级中学</t>
  </si>
  <si>
    <t>慈溪市杭州湾初级中学</t>
  </si>
  <si>
    <t>慈溪市天元初级中学</t>
  </si>
  <si>
    <t>慈溪市周巷镇第四学校</t>
  </si>
  <si>
    <t>慈溪市周巷镇杭州湾小学</t>
  </si>
  <si>
    <t>慈溪市周巷镇精忠小学</t>
  </si>
  <si>
    <t>慈溪市周巷镇潭北小学</t>
  </si>
  <si>
    <t>慈溪市周巷镇天元小学</t>
  </si>
  <si>
    <t>慈溪市周巷镇义四小学</t>
  </si>
  <si>
    <t>慈溪市周巷镇云城小学</t>
  </si>
  <si>
    <t>慈溪市周巷镇中心小学教育集团</t>
  </si>
  <si>
    <t>宗汉街道</t>
  </si>
  <si>
    <t>慈溪市新世纪实验学校</t>
  </si>
  <si>
    <t>慈溪市宗汉锦纶初级中学</t>
  </si>
  <si>
    <t>慈溪润德小学</t>
  </si>
  <si>
    <t>慈溪市宗汉街道高王小学</t>
  </si>
  <si>
    <t>慈溪市宗汉街道新界学校</t>
  </si>
  <si>
    <t>慈溪市宗汉街道新世纪小学</t>
  </si>
  <si>
    <t>乡镇汇总</t>
  </si>
  <si>
    <t>2026年春季（市属）义务段学校经济困难学生营养餐、生活费补助汇总表</t>
  </si>
  <si>
    <t>市属(公办)</t>
  </si>
  <si>
    <t>慈溪市金山初级中学</t>
  </si>
  <si>
    <t>慈溪市上林初级中学</t>
  </si>
  <si>
    <t>慈溪市文蔚初级中学</t>
  </si>
  <si>
    <t>八年级6人6餐未吃</t>
  </si>
  <si>
    <t>慈溪市西门初级中学</t>
  </si>
  <si>
    <t>慈溪市新城初级中学</t>
  </si>
  <si>
    <t>慈溪市保德实验学校</t>
  </si>
  <si>
    <t>慈溪市碧海学校</t>
  </si>
  <si>
    <t>资助生44人，每人少就餐4次，40元</t>
  </si>
  <si>
    <t>慈溪市明月书院</t>
  </si>
  <si>
    <t>慈溪市文锦书院</t>
  </si>
  <si>
    <t>每人4餐未吃，小学1人40元，初中5人220元</t>
  </si>
  <si>
    <t>浙江师范大学附属慈溪实验学校</t>
  </si>
  <si>
    <t>慈溪阳光实验学校</t>
  </si>
  <si>
    <t>慈溪市星河书院</t>
  </si>
  <si>
    <t>一年级2人5餐未吃，每人55元，七年级2人6餐未吃，每人72元</t>
  </si>
  <si>
    <t>慈溪市白云小学</t>
  </si>
  <si>
    <t>慈溪市城区中心小学</t>
  </si>
  <si>
    <t>慈溪市第二实验小学</t>
  </si>
  <si>
    <t>慈溪市第三实验小学</t>
  </si>
  <si>
    <t>慈溪市第四实验小学</t>
  </si>
  <si>
    <t>慈溪市开发小学</t>
  </si>
  <si>
    <t>研学、秋假、期末结余，一二年级25人每人66元，三至六年级59人每人55元</t>
  </si>
  <si>
    <t>慈溪市坎墩街道宏展学校</t>
  </si>
  <si>
    <t>慈溪市坎墩街道坎东小学</t>
  </si>
  <si>
    <t>慈溪市蓝天小学</t>
  </si>
  <si>
    <t>秋假研学等原因，8人共减少43餐</t>
  </si>
  <si>
    <t>慈溪市南门小学</t>
  </si>
  <si>
    <t>慈溪市实验小学教育集团</t>
  </si>
  <si>
    <t>市属(民办)</t>
  </si>
  <si>
    <t>慈溪实验中学</t>
  </si>
  <si>
    <t>慈溪育才中学</t>
  </si>
  <si>
    <t>慈溪市慈吉实验学校</t>
  </si>
  <si>
    <t>宁波前湾慈吉外国语学校</t>
  </si>
  <si>
    <t>宁波光华学校</t>
  </si>
  <si>
    <t>慈溪市文谷外国语小学</t>
  </si>
  <si>
    <t>慈溪市育才小学</t>
  </si>
  <si>
    <t>市属汇总</t>
  </si>
  <si>
    <t>2026年春启星学校经济困难学生营养餐、生活费补助汇总（含义务段、语训）</t>
  </si>
  <si>
    <t>市财政应补金额</t>
  </si>
  <si>
    <t>营养餐、生活费补助总金额</t>
  </si>
  <si>
    <t>语训</t>
  </si>
  <si>
    <t>爱心营养餐补助</t>
  </si>
  <si>
    <t>人数</t>
  </si>
  <si>
    <t>金额</t>
  </si>
  <si>
    <t>慈溪市启星学校</t>
  </si>
  <si>
    <t xml:space="preserve">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</si>
</sst>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  <numFmt numFmtId="178" formatCode="0.00_ "/>
  </numFmts>
  <fonts count="29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17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 wrapText="1" shrinkToFit="1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177" fontId="0" fillId="0" borderId="0" xfId="0" applyNumberFormat="1" applyFill="1" applyAlignment="1">
      <alignment horizontal="right" vertical="center" shrinkToFit="1"/>
    </xf>
    <xf numFmtId="176" fontId="0" fillId="0" borderId="0" xfId="0" applyNumberFormat="1" applyFill="1" applyAlignment="1">
      <alignment horizontal="right" vertical="center" shrinkToFit="1"/>
    </xf>
    <xf numFmtId="0" fontId="1" fillId="0" borderId="0" xfId="0" applyNumberFormat="1" applyFont="1" applyFill="1" applyAlignment="1" applyProtection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177" fontId="0" fillId="0" borderId="1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177" fontId="7" fillId="0" borderId="1" xfId="0" applyNumberFormat="1" applyFont="1" applyFill="1" applyBorder="1" applyAlignment="1">
      <alignment horizontal="right" vertical="center" shrinkToFit="1"/>
    </xf>
    <xf numFmtId="177" fontId="6" fillId="0" borderId="1" xfId="0" applyNumberFormat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 applyProtection="1">
      <alignment horizontal="center" wrapText="1" shrinkToFit="1"/>
    </xf>
    <xf numFmtId="177" fontId="0" fillId="0" borderId="1" xfId="0" applyNumberFormat="1" applyFill="1" applyBorder="1" applyAlignment="1">
      <alignment horizontal="right" vertical="center" wrapText="1" shrinkToFit="1"/>
    </xf>
    <xf numFmtId="0" fontId="8" fillId="0" borderId="0" xfId="0" applyFont="1" applyFill="1" applyAlignment="1">
      <alignment vertical="center" shrinkToFit="1"/>
    </xf>
    <xf numFmtId="0" fontId="9" fillId="0" borderId="0" xfId="0" applyNumberFormat="1" applyFont="1" applyFill="1" applyAlignment="1" applyProtection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workbookViewId="0">
      <pane ySplit="4" topLeftCell="A71" activePane="bottomLeft" state="frozen"/>
      <selection/>
      <selection pane="bottomLeft" activeCell="E89" sqref="E89"/>
    </sheetView>
  </sheetViews>
  <sheetFormatPr defaultColWidth="9" defaultRowHeight="14.4"/>
  <cols>
    <col min="1" max="1" width="10.6296296296296" style="16" customWidth="1"/>
    <col min="2" max="2" width="28.6296296296296" style="17" customWidth="1"/>
    <col min="3" max="3" width="13.25" style="18" customWidth="1"/>
    <col min="4" max="4" width="12.75" style="18" customWidth="1"/>
    <col min="5" max="5" width="12" style="18" customWidth="1"/>
    <col min="6" max="6" width="9.75" style="19" customWidth="1"/>
    <col min="7" max="7" width="13.8796296296296" style="18" customWidth="1"/>
    <col min="8" max="8" width="9.87962962962963" style="19" customWidth="1"/>
    <col min="9" max="9" width="12" style="18" customWidth="1"/>
    <col min="10" max="10" width="13.8796296296296" style="18" customWidth="1"/>
    <col min="11" max="11" width="9.75" style="19" customWidth="1"/>
    <col min="12" max="12" width="13.6296296296296" style="18" customWidth="1"/>
    <col min="13" max="13" width="10" style="19" customWidth="1"/>
    <col min="14" max="14" width="12" style="18" customWidth="1"/>
    <col min="15" max="15" width="8.75" style="18" customWidth="1"/>
    <col min="16" max="16" width="9" style="18" customWidth="1"/>
    <col min="17" max="16384" width="9" style="16"/>
  </cols>
  <sheetData>
    <row r="1" s="13" customFormat="1" ht="39" customHeight="1" spans="1:1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45" t="s">
        <v>1</v>
      </c>
    </row>
    <row r="2" s="13" customFormat="1" ht="23" customHeight="1" spans="1:16">
      <c r="A2" s="21" t="s">
        <v>2</v>
      </c>
      <c r="B2" s="22" t="s">
        <v>3</v>
      </c>
      <c r="C2" s="23" t="s">
        <v>4</v>
      </c>
      <c r="D2" s="23" t="s">
        <v>5</v>
      </c>
      <c r="E2" s="23" t="s">
        <v>6</v>
      </c>
      <c r="F2" s="24"/>
      <c r="G2" s="23"/>
      <c r="H2" s="24"/>
      <c r="I2" s="23"/>
      <c r="J2" s="23" t="s">
        <v>7</v>
      </c>
      <c r="K2" s="24"/>
      <c r="L2" s="23"/>
      <c r="M2" s="24"/>
      <c r="N2" s="23"/>
      <c r="O2" s="23" t="s">
        <v>8</v>
      </c>
      <c r="P2" s="23" t="s">
        <v>9</v>
      </c>
    </row>
    <row r="3" s="13" customFormat="1" ht="23" customHeight="1" spans="1:16">
      <c r="A3" s="21"/>
      <c r="B3" s="22"/>
      <c r="C3" s="23"/>
      <c r="D3" s="23"/>
      <c r="E3" s="23" t="s">
        <v>10</v>
      </c>
      <c r="F3" s="24" t="s">
        <v>11</v>
      </c>
      <c r="G3" s="23"/>
      <c r="H3" s="24" t="s">
        <v>12</v>
      </c>
      <c r="I3" s="23"/>
      <c r="J3" s="23" t="s">
        <v>10</v>
      </c>
      <c r="K3" s="24" t="s">
        <v>11</v>
      </c>
      <c r="L3" s="23"/>
      <c r="M3" s="24" t="s">
        <v>12</v>
      </c>
      <c r="N3" s="23"/>
      <c r="O3" s="23"/>
      <c r="P3" s="23"/>
    </row>
    <row r="4" s="13" customFormat="1" ht="23" customHeight="1" spans="1:16">
      <c r="A4" s="21"/>
      <c r="B4" s="22"/>
      <c r="C4" s="23"/>
      <c r="D4" s="23"/>
      <c r="E4" s="23"/>
      <c r="F4" s="24" t="s">
        <v>13</v>
      </c>
      <c r="G4" s="23" t="s">
        <v>14</v>
      </c>
      <c r="H4" s="24" t="s">
        <v>13</v>
      </c>
      <c r="I4" s="23" t="s">
        <v>14</v>
      </c>
      <c r="J4" s="23"/>
      <c r="K4" s="24" t="s">
        <v>13</v>
      </c>
      <c r="L4" s="23" t="s">
        <v>14</v>
      </c>
      <c r="M4" s="24" t="s">
        <v>13</v>
      </c>
      <c r="N4" s="23" t="s">
        <v>14</v>
      </c>
      <c r="O4" s="23"/>
      <c r="P4" s="23"/>
    </row>
    <row r="5" ht="20" customHeight="1" spans="1:16">
      <c r="A5" s="25" t="s">
        <v>15</v>
      </c>
      <c r="B5" s="26" t="s">
        <v>16</v>
      </c>
      <c r="C5" s="27">
        <v>24187.5</v>
      </c>
      <c r="D5" s="27">
        <v>48375</v>
      </c>
      <c r="E5" s="27">
        <v>0</v>
      </c>
      <c r="F5" s="28">
        <v>0</v>
      </c>
      <c r="G5" s="27">
        <v>0</v>
      </c>
      <c r="H5" s="28">
        <v>0</v>
      </c>
      <c r="I5" s="27">
        <v>0</v>
      </c>
      <c r="J5" s="27">
        <v>48375</v>
      </c>
      <c r="K5" s="28">
        <v>43</v>
      </c>
      <c r="L5" s="27">
        <v>32250</v>
      </c>
      <c r="M5" s="28">
        <v>43</v>
      </c>
      <c r="N5" s="27">
        <v>16125</v>
      </c>
      <c r="O5" s="27">
        <v>0</v>
      </c>
      <c r="P5" s="27"/>
    </row>
    <row r="6" ht="20" customHeight="1" spans="1:16">
      <c r="A6" s="25" t="s">
        <v>15</v>
      </c>
      <c r="B6" s="26" t="s">
        <v>17</v>
      </c>
      <c r="C6" s="27">
        <v>18062.5</v>
      </c>
      <c r="D6" s="27">
        <v>36125</v>
      </c>
      <c r="E6" s="27">
        <v>36125</v>
      </c>
      <c r="F6" s="28">
        <v>34</v>
      </c>
      <c r="G6" s="27">
        <v>25500</v>
      </c>
      <c r="H6" s="28">
        <v>34</v>
      </c>
      <c r="I6" s="27">
        <v>10625</v>
      </c>
      <c r="J6" s="27">
        <v>0</v>
      </c>
      <c r="K6" s="28">
        <v>0</v>
      </c>
      <c r="L6" s="27">
        <v>0</v>
      </c>
      <c r="M6" s="28">
        <v>0</v>
      </c>
      <c r="N6" s="27">
        <v>0</v>
      </c>
      <c r="O6" s="27">
        <v>0</v>
      </c>
      <c r="P6" s="27"/>
    </row>
    <row r="7" ht="20" customHeight="1" spans="1:16">
      <c r="A7" s="25" t="s">
        <v>15</v>
      </c>
      <c r="B7" s="26" t="s">
        <v>18</v>
      </c>
      <c r="C7" s="27">
        <v>19125</v>
      </c>
      <c r="D7" s="27">
        <v>38250</v>
      </c>
      <c r="E7" s="27">
        <v>38250</v>
      </c>
      <c r="F7" s="28">
        <v>36</v>
      </c>
      <c r="G7" s="27">
        <v>27000</v>
      </c>
      <c r="H7" s="28">
        <v>36</v>
      </c>
      <c r="I7" s="27">
        <v>11250</v>
      </c>
      <c r="J7" s="27">
        <v>0</v>
      </c>
      <c r="K7" s="28">
        <v>0</v>
      </c>
      <c r="L7" s="27">
        <v>0</v>
      </c>
      <c r="M7" s="28">
        <v>0</v>
      </c>
      <c r="N7" s="27">
        <v>0</v>
      </c>
      <c r="O7" s="27">
        <v>0</v>
      </c>
      <c r="P7" s="27"/>
    </row>
    <row r="8" s="15" customFormat="1" ht="20" customHeight="1" spans="1:16">
      <c r="A8" s="33" t="s">
        <v>15</v>
      </c>
      <c r="B8" s="34" t="s">
        <v>19</v>
      </c>
      <c r="C8" s="36">
        <v>61375</v>
      </c>
      <c r="D8" s="36">
        <v>122750</v>
      </c>
      <c r="E8" s="36">
        <v>74375</v>
      </c>
      <c r="F8" s="37">
        <v>70</v>
      </c>
      <c r="G8" s="36">
        <v>52500</v>
      </c>
      <c r="H8" s="37">
        <v>70</v>
      </c>
      <c r="I8" s="36">
        <v>21875</v>
      </c>
      <c r="J8" s="36">
        <v>48375</v>
      </c>
      <c r="K8" s="37">
        <v>43</v>
      </c>
      <c r="L8" s="36">
        <v>32250</v>
      </c>
      <c r="M8" s="37">
        <v>43</v>
      </c>
      <c r="N8" s="36">
        <v>16125</v>
      </c>
      <c r="O8" s="36">
        <v>0</v>
      </c>
      <c r="P8" s="36"/>
    </row>
    <row r="9" ht="20" customHeight="1" spans="1:16">
      <c r="A9" s="25" t="s">
        <v>20</v>
      </c>
      <c r="B9" s="26" t="s">
        <v>21</v>
      </c>
      <c r="C9" s="27">
        <v>18562.5</v>
      </c>
      <c r="D9" s="27">
        <v>37125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7">
        <v>37125</v>
      </c>
      <c r="K9" s="28">
        <v>33</v>
      </c>
      <c r="L9" s="27">
        <v>24750</v>
      </c>
      <c r="M9" s="28">
        <v>33</v>
      </c>
      <c r="N9" s="27">
        <v>12375</v>
      </c>
      <c r="O9" s="27">
        <v>0</v>
      </c>
      <c r="P9" s="27"/>
    </row>
    <row r="10" ht="20" customHeight="1" spans="1:16">
      <c r="A10" s="25" t="s">
        <v>20</v>
      </c>
      <c r="B10" s="26" t="s">
        <v>22</v>
      </c>
      <c r="C10" s="27">
        <v>12375</v>
      </c>
      <c r="D10" s="27">
        <v>24750</v>
      </c>
      <c r="E10" s="27">
        <v>0</v>
      </c>
      <c r="F10" s="28">
        <v>0</v>
      </c>
      <c r="G10" s="27">
        <v>0</v>
      </c>
      <c r="H10" s="28">
        <v>0</v>
      </c>
      <c r="I10" s="27">
        <v>0</v>
      </c>
      <c r="J10" s="27">
        <v>24750</v>
      </c>
      <c r="K10" s="28">
        <v>22</v>
      </c>
      <c r="L10" s="27">
        <v>16500</v>
      </c>
      <c r="M10" s="28">
        <v>22</v>
      </c>
      <c r="N10" s="27">
        <v>8250</v>
      </c>
      <c r="O10" s="27">
        <v>0</v>
      </c>
      <c r="P10" s="27"/>
    </row>
    <row r="11" ht="20" customHeight="1" spans="1:16">
      <c r="A11" s="25" t="s">
        <v>20</v>
      </c>
      <c r="B11" s="26" t="s">
        <v>23</v>
      </c>
      <c r="C11" s="27">
        <v>33187.5</v>
      </c>
      <c r="D11" s="27">
        <v>66375</v>
      </c>
      <c r="E11" s="27">
        <v>0</v>
      </c>
      <c r="F11" s="28">
        <v>0</v>
      </c>
      <c r="G11" s="27">
        <v>0</v>
      </c>
      <c r="H11" s="28">
        <v>0</v>
      </c>
      <c r="I11" s="27">
        <v>0</v>
      </c>
      <c r="J11" s="27">
        <v>66375</v>
      </c>
      <c r="K11" s="28">
        <v>59</v>
      </c>
      <c r="L11" s="27">
        <v>44250</v>
      </c>
      <c r="M11" s="28">
        <v>59</v>
      </c>
      <c r="N11" s="27">
        <v>22125</v>
      </c>
      <c r="O11" s="27">
        <v>0</v>
      </c>
      <c r="P11" s="27"/>
    </row>
    <row r="12" ht="20" customHeight="1" spans="1:16">
      <c r="A12" s="25" t="s">
        <v>20</v>
      </c>
      <c r="B12" s="26" t="s">
        <v>24</v>
      </c>
      <c r="C12" s="27">
        <v>4500</v>
      </c>
      <c r="D12" s="27">
        <v>9000</v>
      </c>
      <c r="E12" s="27">
        <v>0</v>
      </c>
      <c r="F12" s="28">
        <v>0</v>
      </c>
      <c r="G12" s="27">
        <v>0</v>
      </c>
      <c r="H12" s="28">
        <v>0</v>
      </c>
      <c r="I12" s="27">
        <v>0</v>
      </c>
      <c r="J12" s="27">
        <v>9000</v>
      </c>
      <c r="K12" s="28">
        <v>8</v>
      </c>
      <c r="L12" s="27">
        <v>6000</v>
      </c>
      <c r="M12" s="28">
        <v>8</v>
      </c>
      <c r="N12" s="27">
        <v>3000</v>
      </c>
      <c r="O12" s="27">
        <v>0</v>
      </c>
      <c r="P12" s="27"/>
    </row>
    <row r="13" ht="20" customHeight="1" spans="1:16">
      <c r="A13" s="25" t="s">
        <v>20</v>
      </c>
      <c r="B13" s="26" t="s">
        <v>25</v>
      </c>
      <c r="C13" s="27">
        <v>4250</v>
      </c>
      <c r="D13" s="27">
        <v>8500</v>
      </c>
      <c r="E13" s="27">
        <v>8500</v>
      </c>
      <c r="F13" s="28">
        <v>8</v>
      </c>
      <c r="G13" s="27">
        <v>6000</v>
      </c>
      <c r="H13" s="28">
        <v>8</v>
      </c>
      <c r="I13" s="27">
        <v>2500</v>
      </c>
      <c r="J13" s="27">
        <v>0</v>
      </c>
      <c r="K13" s="28">
        <v>0</v>
      </c>
      <c r="L13" s="27">
        <v>0</v>
      </c>
      <c r="M13" s="28">
        <v>0</v>
      </c>
      <c r="N13" s="27">
        <v>0</v>
      </c>
      <c r="O13" s="27">
        <v>0</v>
      </c>
      <c r="P13" s="27"/>
    </row>
    <row r="14" ht="20" customHeight="1" spans="1:16">
      <c r="A14" s="25" t="s">
        <v>20</v>
      </c>
      <c r="B14" s="26" t="s">
        <v>26</v>
      </c>
      <c r="C14" s="27">
        <v>5312.5</v>
      </c>
      <c r="D14" s="27">
        <v>10625</v>
      </c>
      <c r="E14" s="27">
        <v>10625</v>
      </c>
      <c r="F14" s="28">
        <v>10</v>
      </c>
      <c r="G14" s="27">
        <v>7500</v>
      </c>
      <c r="H14" s="28">
        <v>10</v>
      </c>
      <c r="I14" s="27">
        <v>3125</v>
      </c>
      <c r="J14" s="27">
        <v>0</v>
      </c>
      <c r="K14" s="28">
        <v>0</v>
      </c>
      <c r="L14" s="27">
        <v>0</v>
      </c>
      <c r="M14" s="28">
        <v>0</v>
      </c>
      <c r="N14" s="27">
        <v>0</v>
      </c>
      <c r="O14" s="27">
        <v>0</v>
      </c>
      <c r="P14" s="27"/>
    </row>
    <row r="15" ht="20" customHeight="1" spans="1:16">
      <c r="A15" s="25" t="s">
        <v>20</v>
      </c>
      <c r="B15" s="26" t="s">
        <v>27</v>
      </c>
      <c r="C15" s="27">
        <v>23906.25</v>
      </c>
      <c r="D15" s="27">
        <v>47812.5</v>
      </c>
      <c r="E15" s="27">
        <v>47812.5</v>
      </c>
      <c r="F15" s="28">
        <v>45</v>
      </c>
      <c r="G15" s="27">
        <v>33750</v>
      </c>
      <c r="H15" s="28">
        <v>45</v>
      </c>
      <c r="I15" s="27">
        <v>14062.5</v>
      </c>
      <c r="J15" s="27">
        <v>0</v>
      </c>
      <c r="K15" s="28">
        <v>0</v>
      </c>
      <c r="L15" s="27">
        <v>0</v>
      </c>
      <c r="M15" s="28">
        <v>0</v>
      </c>
      <c r="N15" s="27">
        <v>0</v>
      </c>
      <c r="O15" s="27">
        <v>0</v>
      </c>
      <c r="P15" s="27"/>
    </row>
    <row r="16" ht="20" customHeight="1" spans="1:16">
      <c r="A16" s="25" t="s">
        <v>20</v>
      </c>
      <c r="B16" s="26" t="s">
        <v>28</v>
      </c>
      <c r="C16" s="27">
        <v>9562.5</v>
      </c>
      <c r="D16" s="27">
        <v>19125</v>
      </c>
      <c r="E16" s="27">
        <v>19125</v>
      </c>
      <c r="F16" s="28">
        <v>18</v>
      </c>
      <c r="G16" s="27">
        <v>13500</v>
      </c>
      <c r="H16" s="28">
        <v>18</v>
      </c>
      <c r="I16" s="27">
        <v>5625</v>
      </c>
      <c r="J16" s="27">
        <v>0</v>
      </c>
      <c r="K16" s="28">
        <v>0</v>
      </c>
      <c r="L16" s="27">
        <v>0</v>
      </c>
      <c r="M16" s="28">
        <v>0</v>
      </c>
      <c r="N16" s="27">
        <v>0</v>
      </c>
      <c r="O16" s="27">
        <v>0</v>
      </c>
      <c r="P16" s="27"/>
    </row>
    <row r="17" ht="20" customHeight="1" spans="1:16">
      <c r="A17" s="25" t="s">
        <v>20</v>
      </c>
      <c r="B17" s="26" t="s">
        <v>29</v>
      </c>
      <c r="C17" s="27">
        <v>16468.75</v>
      </c>
      <c r="D17" s="27">
        <v>32937.5</v>
      </c>
      <c r="E17" s="27">
        <v>32937.5</v>
      </c>
      <c r="F17" s="28">
        <v>31</v>
      </c>
      <c r="G17" s="27">
        <v>23250</v>
      </c>
      <c r="H17" s="28">
        <v>31</v>
      </c>
      <c r="I17" s="27">
        <v>9687.5</v>
      </c>
      <c r="J17" s="27">
        <v>0</v>
      </c>
      <c r="K17" s="28">
        <v>0</v>
      </c>
      <c r="L17" s="27">
        <v>0</v>
      </c>
      <c r="M17" s="28">
        <v>0</v>
      </c>
      <c r="N17" s="27">
        <v>0</v>
      </c>
      <c r="O17" s="27">
        <v>0</v>
      </c>
      <c r="P17" s="27"/>
    </row>
    <row r="18" ht="20" customHeight="1" spans="1:16">
      <c r="A18" s="25" t="s">
        <v>20</v>
      </c>
      <c r="B18" s="26" t="s">
        <v>30</v>
      </c>
      <c r="C18" s="27">
        <v>54718.75</v>
      </c>
      <c r="D18" s="27">
        <v>109437.5</v>
      </c>
      <c r="E18" s="27">
        <v>109437.5</v>
      </c>
      <c r="F18" s="28">
        <v>103</v>
      </c>
      <c r="G18" s="27">
        <v>77250</v>
      </c>
      <c r="H18" s="28">
        <v>103</v>
      </c>
      <c r="I18" s="27">
        <v>32187.5</v>
      </c>
      <c r="J18" s="27">
        <v>0</v>
      </c>
      <c r="K18" s="28">
        <v>0</v>
      </c>
      <c r="L18" s="27">
        <v>0</v>
      </c>
      <c r="M18" s="28">
        <v>0</v>
      </c>
      <c r="N18" s="27">
        <v>0</v>
      </c>
      <c r="O18" s="27">
        <v>0</v>
      </c>
      <c r="P18" s="27"/>
    </row>
    <row r="19" s="15" customFormat="1" ht="20" customHeight="1" spans="1:16">
      <c r="A19" s="33" t="s">
        <v>20</v>
      </c>
      <c r="B19" s="34" t="s">
        <v>19</v>
      </c>
      <c r="C19" s="36">
        <v>182843.75</v>
      </c>
      <c r="D19" s="36">
        <v>365687.5</v>
      </c>
      <c r="E19" s="36">
        <v>228437.5</v>
      </c>
      <c r="F19" s="37">
        <v>215</v>
      </c>
      <c r="G19" s="36">
        <v>161250</v>
      </c>
      <c r="H19" s="37">
        <v>215</v>
      </c>
      <c r="I19" s="36">
        <v>67187.5</v>
      </c>
      <c r="J19" s="36">
        <v>137250</v>
      </c>
      <c r="K19" s="37">
        <v>122</v>
      </c>
      <c r="L19" s="36">
        <v>91500</v>
      </c>
      <c r="M19" s="37">
        <v>122</v>
      </c>
      <c r="N19" s="36">
        <v>45750</v>
      </c>
      <c r="O19" s="36">
        <v>0</v>
      </c>
      <c r="P19" s="36"/>
    </row>
    <row r="20" ht="20" customHeight="1" spans="1:16">
      <c r="A20" s="25" t="s">
        <v>31</v>
      </c>
      <c r="B20" s="26" t="s">
        <v>32</v>
      </c>
      <c r="C20" s="27">
        <v>41062.5</v>
      </c>
      <c r="D20" s="27">
        <v>82125</v>
      </c>
      <c r="E20" s="27">
        <v>0</v>
      </c>
      <c r="F20" s="28">
        <v>0</v>
      </c>
      <c r="G20" s="27">
        <v>0</v>
      </c>
      <c r="H20" s="28">
        <v>0</v>
      </c>
      <c r="I20" s="27">
        <v>0</v>
      </c>
      <c r="J20" s="27">
        <v>82125</v>
      </c>
      <c r="K20" s="28">
        <v>73</v>
      </c>
      <c r="L20" s="27">
        <v>54750</v>
      </c>
      <c r="M20" s="28">
        <v>73</v>
      </c>
      <c r="N20" s="27">
        <v>27375</v>
      </c>
      <c r="O20" s="27">
        <v>0</v>
      </c>
      <c r="P20" s="27"/>
    </row>
    <row r="21" ht="20" customHeight="1" spans="1:16">
      <c r="A21" s="25" t="s">
        <v>31</v>
      </c>
      <c r="B21" s="26" t="s">
        <v>33</v>
      </c>
      <c r="C21" s="27">
        <v>15406.25</v>
      </c>
      <c r="D21" s="27">
        <v>30812.5</v>
      </c>
      <c r="E21" s="27">
        <v>30812.5</v>
      </c>
      <c r="F21" s="28">
        <v>29</v>
      </c>
      <c r="G21" s="27">
        <v>21750</v>
      </c>
      <c r="H21" s="28">
        <v>29</v>
      </c>
      <c r="I21" s="27">
        <v>9062.5</v>
      </c>
      <c r="J21" s="27">
        <v>0</v>
      </c>
      <c r="K21" s="28">
        <v>0</v>
      </c>
      <c r="L21" s="27">
        <v>0</v>
      </c>
      <c r="M21" s="28">
        <v>0</v>
      </c>
      <c r="N21" s="27">
        <v>0</v>
      </c>
      <c r="O21" s="27">
        <v>0</v>
      </c>
      <c r="P21" s="27"/>
    </row>
    <row r="22" ht="20" customHeight="1" spans="1:16">
      <c r="A22" s="25" t="s">
        <v>31</v>
      </c>
      <c r="B22" s="26" t="s">
        <v>34</v>
      </c>
      <c r="C22" s="27">
        <v>19125</v>
      </c>
      <c r="D22" s="27">
        <v>38250</v>
      </c>
      <c r="E22" s="27">
        <v>38250</v>
      </c>
      <c r="F22" s="28">
        <v>36</v>
      </c>
      <c r="G22" s="27">
        <v>27000</v>
      </c>
      <c r="H22" s="28">
        <v>36</v>
      </c>
      <c r="I22" s="27">
        <v>11250</v>
      </c>
      <c r="J22" s="27">
        <v>0</v>
      </c>
      <c r="K22" s="28">
        <v>0</v>
      </c>
      <c r="L22" s="27">
        <v>0</v>
      </c>
      <c r="M22" s="28">
        <v>0</v>
      </c>
      <c r="N22" s="27">
        <v>0</v>
      </c>
      <c r="O22" s="27">
        <v>0</v>
      </c>
      <c r="P22" s="27"/>
    </row>
    <row r="23" ht="20" customHeight="1" spans="1:16">
      <c r="A23" s="25" t="s">
        <v>31</v>
      </c>
      <c r="B23" s="26" t="s">
        <v>35</v>
      </c>
      <c r="C23" s="27">
        <v>11156.25</v>
      </c>
      <c r="D23" s="27">
        <v>22312.5</v>
      </c>
      <c r="E23" s="27">
        <v>22312.5</v>
      </c>
      <c r="F23" s="28">
        <v>21</v>
      </c>
      <c r="G23" s="27">
        <v>15750</v>
      </c>
      <c r="H23" s="28">
        <v>21</v>
      </c>
      <c r="I23" s="27">
        <v>6562.5</v>
      </c>
      <c r="J23" s="27">
        <v>0</v>
      </c>
      <c r="K23" s="28">
        <v>0</v>
      </c>
      <c r="L23" s="27">
        <v>0</v>
      </c>
      <c r="M23" s="28">
        <v>0</v>
      </c>
      <c r="N23" s="27">
        <v>0</v>
      </c>
      <c r="O23" s="27">
        <v>0</v>
      </c>
      <c r="P23" s="27"/>
    </row>
    <row r="24" ht="20" customHeight="1" spans="1:16">
      <c r="A24" s="25" t="s">
        <v>31</v>
      </c>
      <c r="B24" s="26" t="s">
        <v>36</v>
      </c>
      <c r="C24" s="27">
        <v>20718.75</v>
      </c>
      <c r="D24" s="27">
        <v>41437.5</v>
      </c>
      <c r="E24" s="27">
        <v>41437.5</v>
      </c>
      <c r="F24" s="28">
        <v>39</v>
      </c>
      <c r="G24" s="27">
        <v>29250</v>
      </c>
      <c r="H24" s="28">
        <v>39</v>
      </c>
      <c r="I24" s="27">
        <v>12187.5</v>
      </c>
      <c r="J24" s="27">
        <v>0</v>
      </c>
      <c r="K24" s="28">
        <v>0</v>
      </c>
      <c r="L24" s="27">
        <v>0</v>
      </c>
      <c r="M24" s="28">
        <v>0</v>
      </c>
      <c r="N24" s="27">
        <v>0</v>
      </c>
      <c r="O24" s="27">
        <v>0</v>
      </c>
      <c r="P24" s="27"/>
    </row>
    <row r="25" ht="20" customHeight="1" spans="1:16">
      <c r="A25" s="25" t="s">
        <v>31</v>
      </c>
      <c r="B25" s="26" t="s">
        <v>37</v>
      </c>
      <c r="C25" s="27">
        <v>13812.5</v>
      </c>
      <c r="D25" s="27">
        <v>27625</v>
      </c>
      <c r="E25" s="27">
        <v>27625</v>
      </c>
      <c r="F25" s="28">
        <v>26</v>
      </c>
      <c r="G25" s="27">
        <v>19500</v>
      </c>
      <c r="H25" s="28">
        <v>26</v>
      </c>
      <c r="I25" s="27">
        <v>8125</v>
      </c>
      <c r="J25" s="27">
        <v>0</v>
      </c>
      <c r="K25" s="28">
        <v>0</v>
      </c>
      <c r="L25" s="27">
        <v>0</v>
      </c>
      <c r="M25" s="28">
        <v>0</v>
      </c>
      <c r="N25" s="27">
        <v>0</v>
      </c>
      <c r="O25" s="27">
        <v>0</v>
      </c>
      <c r="P25" s="27"/>
    </row>
    <row r="26" s="15" customFormat="1" ht="20" customHeight="1" spans="1:16">
      <c r="A26" s="33" t="s">
        <v>31</v>
      </c>
      <c r="B26" s="34" t="s">
        <v>19</v>
      </c>
      <c r="C26" s="36">
        <v>121281.25</v>
      </c>
      <c r="D26" s="36">
        <v>242562.5</v>
      </c>
      <c r="E26" s="36">
        <v>160437.5</v>
      </c>
      <c r="F26" s="37">
        <v>151</v>
      </c>
      <c r="G26" s="36">
        <v>113250</v>
      </c>
      <c r="H26" s="37">
        <v>151</v>
      </c>
      <c r="I26" s="36">
        <v>47187.5</v>
      </c>
      <c r="J26" s="36">
        <v>82125</v>
      </c>
      <c r="K26" s="37">
        <v>73</v>
      </c>
      <c r="L26" s="36">
        <v>54750</v>
      </c>
      <c r="M26" s="37">
        <v>73</v>
      </c>
      <c r="N26" s="36">
        <v>27375</v>
      </c>
      <c r="O26" s="36">
        <v>0</v>
      </c>
      <c r="P26" s="36"/>
    </row>
    <row r="27" ht="20" customHeight="1" spans="1:16">
      <c r="A27" s="25" t="s">
        <v>38</v>
      </c>
      <c r="B27" s="26" t="s">
        <v>39</v>
      </c>
      <c r="C27" s="27">
        <v>23062.5</v>
      </c>
      <c r="D27" s="27">
        <v>46125</v>
      </c>
      <c r="E27" s="27">
        <v>19125</v>
      </c>
      <c r="F27" s="28">
        <v>18</v>
      </c>
      <c r="G27" s="27">
        <v>13500</v>
      </c>
      <c r="H27" s="28">
        <v>18</v>
      </c>
      <c r="I27" s="27">
        <v>5625</v>
      </c>
      <c r="J27" s="27">
        <v>27000</v>
      </c>
      <c r="K27" s="28">
        <v>24</v>
      </c>
      <c r="L27" s="27">
        <v>18000</v>
      </c>
      <c r="M27" s="28">
        <v>24</v>
      </c>
      <c r="N27" s="27">
        <v>9000</v>
      </c>
      <c r="O27" s="27">
        <v>0</v>
      </c>
      <c r="P27" s="27"/>
    </row>
    <row r="28" ht="20" customHeight="1" spans="1:16">
      <c r="A28" s="25" t="s">
        <v>38</v>
      </c>
      <c r="B28" s="26" t="s">
        <v>40</v>
      </c>
      <c r="C28" s="27">
        <v>3187.5</v>
      </c>
      <c r="D28" s="27">
        <v>6375</v>
      </c>
      <c r="E28" s="27">
        <v>6375</v>
      </c>
      <c r="F28" s="28">
        <v>6</v>
      </c>
      <c r="G28" s="27">
        <v>4500</v>
      </c>
      <c r="H28" s="28">
        <v>6</v>
      </c>
      <c r="I28" s="27">
        <v>1875</v>
      </c>
      <c r="J28" s="27">
        <v>0</v>
      </c>
      <c r="K28" s="28">
        <v>0</v>
      </c>
      <c r="L28" s="27">
        <v>0</v>
      </c>
      <c r="M28" s="28">
        <v>0</v>
      </c>
      <c r="N28" s="27">
        <v>0</v>
      </c>
      <c r="O28" s="27">
        <v>0</v>
      </c>
      <c r="P28" s="27"/>
    </row>
    <row r="29" s="15" customFormat="1" ht="20" customHeight="1" spans="1:16">
      <c r="A29" s="33" t="s">
        <v>38</v>
      </c>
      <c r="B29" s="34" t="s">
        <v>19</v>
      </c>
      <c r="C29" s="36">
        <v>26250</v>
      </c>
      <c r="D29" s="36">
        <v>52500</v>
      </c>
      <c r="E29" s="36">
        <v>25500</v>
      </c>
      <c r="F29" s="37">
        <v>24</v>
      </c>
      <c r="G29" s="36">
        <v>18000</v>
      </c>
      <c r="H29" s="37">
        <v>24</v>
      </c>
      <c r="I29" s="36">
        <v>7500</v>
      </c>
      <c r="J29" s="36">
        <v>27000</v>
      </c>
      <c r="K29" s="37">
        <v>24</v>
      </c>
      <c r="L29" s="36">
        <v>18000</v>
      </c>
      <c r="M29" s="37">
        <v>24</v>
      </c>
      <c r="N29" s="36">
        <v>9000</v>
      </c>
      <c r="O29" s="36">
        <v>0</v>
      </c>
      <c r="P29" s="36"/>
    </row>
    <row r="30" ht="20" customHeight="1" spans="1:16">
      <c r="A30" s="25" t="s">
        <v>41</v>
      </c>
      <c r="B30" s="26" t="s">
        <v>42</v>
      </c>
      <c r="C30" s="27">
        <v>8437.5</v>
      </c>
      <c r="D30" s="27">
        <v>16875</v>
      </c>
      <c r="E30" s="27">
        <v>0</v>
      </c>
      <c r="F30" s="28">
        <v>0</v>
      </c>
      <c r="G30" s="27">
        <v>0</v>
      </c>
      <c r="H30" s="28">
        <v>0</v>
      </c>
      <c r="I30" s="27">
        <v>0</v>
      </c>
      <c r="J30" s="27">
        <v>16875</v>
      </c>
      <c r="K30" s="28">
        <v>15</v>
      </c>
      <c r="L30" s="27">
        <v>11250</v>
      </c>
      <c r="M30" s="28">
        <v>15</v>
      </c>
      <c r="N30" s="27">
        <v>5625</v>
      </c>
      <c r="O30" s="27">
        <v>0</v>
      </c>
      <c r="P30" s="27"/>
    </row>
    <row r="31" ht="20" customHeight="1" spans="1:16">
      <c r="A31" s="25" t="s">
        <v>41</v>
      </c>
      <c r="B31" s="26" t="s">
        <v>43</v>
      </c>
      <c r="C31" s="27">
        <v>28125</v>
      </c>
      <c r="D31" s="27">
        <v>56250</v>
      </c>
      <c r="E31" s="27">
        <v>0</v>
      </c>
      <c r="F31" s="28">
        <v>0</v>
      </c>
      <c r="G31" s="27">
        <v>0</v>
      </c>
      <c r="H31" s="28">
        <v>0</v>
      </c>
      <c r="I31" s="27">
        <v>0</v>
      </c>
      <c r="J31" s="27">
        <v>56250</v>
      </c>
      <c r="K31" s="28">
        <v>50</v>
      </c>
      <c r="L31" s="27">
        <v>37500</v>
      </c>
      <c r="M31" s="28">
        <v>50</v>
      </c>
      <c r="N31" s="27">
        <v>18750</v>
      </c>
      <c r="O31" s="27">
        <v>0</v>
      </c>
      <c r="P31" s="27"/>
    </row>
    <row r="32" ht="20" customHeight="1" spans="1:16">
      <c r="A32" s="25" t="s">
        <v>41</v>
      </c>
      <c r="B32" s="26" t="s">
        <v>44</v>
      </c>
      <c r="C32" s="27">
        <v>15187.5</v>
      </c>
      <c r="D32" s="27">
        <v>30375</v>
      </c>
      <c r="E32" s="27">
        <v>0</v>
      </c>
      <c r="F32" s="28">
        <v>0</v>
      </c>
      <c r="G32" s="27">
        <v>0</v>
      </c>
      <c r="H32" s="28">
        <v>0</v>
      </c>
      <c r="I32" s="27">
        <v>0</v>
      </c>
      <c r="J32" s="27">
        <v>30375</v>
      </c>
      <c r="K32" s="28">
        <v>27</v>
      </c>
      <c r="L32" s="27">
        <v>20250</v>
      </c>
      <c r="M32" s="28">
        <v>27</v>
      </c>
      <c r="N32" s="27">
        <v>10125</v>
      </c>
      <c r="O32" s="27">
        <v>0</v>
      </c>
      <c r="P32" s="27"/>
    </row>
    <row r="33" ht="20" customHeight="1" spans="1:16">
      <c r="A33" s="25" t="s">
        <v>41</v>
      </c>
      <c r="B33" s="26" t="s">
        <v>45</v>
      </c>
      <c r="C33" s="27">
        <v>0</v>
      </c>
      <c r="D33" s="27">
        <v>0</v>
      </c>
      <c r="E33" s="27">
        <v>0</v>
      </c>
      <c r="F33" s="28">
        <v>0</v>
      </c>
      <c r="G33" s="27">
        <v>0</v>
      </c>
      <c r="H33" s="28">
        <v>0</v>
      </c>
      <c r="I33" s="27">
        <v>0</v>
      </c>
      <c r="J33" s="27">
        <v>0</v>
      </c>
      <c r="K33" s="28">
        <v>0</v>
      </c>
      <c r="L33" s="27">
        <v>0</v>
      </c>
      <c r="M33" s="28">
        <v>0</v>
      </c>
      <c r="N33" s="27">
        <v>0</v>
      </c>
      <c r="O33" s="27">
        <v>0</v>
      </c>
      <c r="P33" s="27"/>
    </row>
    <row r="34" ht="20" customHeight="1" spans="1:16">
      <c r="A34" s="25" t="s">
        <v>41</v>
      </c>
      <c r="B34" s="26" t="s">
        <v>46</v>
      </c>
      <c r="C34" s="27">
        <v>7968.75</v>
      </c>
      <c r="D34" s="27">
        <v>15937.5</v>
      </c>
      <c r="E34" s="27">
        <v>15937.5</v>
      </c>
      <c r="F34" s="28">
        <v>15</v>
      </c>
      <c r="G34" s="27">
        <v>11250</v>
      </c>
      <c r="H34" s="28">
        <v>15</v>
      </c>
      <c r="I34" s="27">
        <v>4687.5</v>
      </c>
      <c r="J34" s="27">
        <v>0</v>
      </c>
      <c r="K34" s="28">
        <v>0</v>
      </c>
      <c r="L34" s="27">
        <v>0</v>
      </c>
      <c r="M34" s="28">
        <v>0</v>
      </c>
      <c r="N34" s="27">
        <v>0</v>
      </c>
      <c r="O34" s="27">
        <v>0</v>
      </c>
      <c r="P34" s="27"/>
    </row>
    <row r="35" ht="20" customHeight="1" spans="1:16">
      <c r="A35" s="25" t="s">
        <v>41</v>
      </c>
      <c r="B35" s="26" t="s">
        <v>47</v>
      </c>
      <c r="C35" s="27">
        <v>11687.5</v>
      </c>
      <c r="D35" s="27">
        <v>23375</v>
      </c>
      <c r="E35" s="27">
        <v>23375</v>
      </c>
      <c r="F35" s="28">
        <v>22</v>
      </c>
      <c r="G35" s="27">
        <v>16500</v>
      </c>
      <c r="H35" s="28">
        <v>22</v>
      </c>
      <c r="I35" s="27">
        <v>6875</v>
      </c>
      <c r="J35" s="27">
        <v>0</v>
      </c>
      <c r="K35" s="28">
        <v>0</v>
      </c>
      <c r="L35" s="27">
        <v>0</v>
      </c>
      <c r="M35" s="28">
        <v>0</v>
      </c>
      <c r="N35" s="27">
        <v>0</v>
      </c>
      <c r="O35" s="27">
        <v>0</v>
      </c>
      <c r="P35" s="27"/>
    </row>
    <row r="36" ht="20" customHeight="1" spans="1:16">
      <c r="A36" s="25" t="s">
        <v>41</v>
      </c>
      <c r="B36" s="26" t="s">
        <v>48</v>
      </c>
      <c r="C36" s="27">
        <v>3187.5</v>
      </c>
      <c r="D36" s="27">
        <v>6375</v>
      </c>
      <c r="E36" s="27">
        <v>6375</v>
      </c>
      <c r="F36" s="28">
        <v>6</v>
      </c>
      <c r="G36" s="27">
        <v>4500</v>
      </c>
      <c r="H36" s="28">
        <v>6</v>
      </c>
      <c r="I36" s="27">
        <v>1875</v>
      </c>
      <c r="J36" s="27">
        <v>0</v>
      </c>
      <c r="K36" s="28">
        <v>0</v>
      </c>
      <c r="L36" s="27">
        <v>0</v>
      </c>
      <c r="M36" s="28">
        <v>0</v>
      </c>
      <c r="N36" s="27">
        <v>0</v>
      </c>
      <c r="O36" s="27">
        <v>0</v>
      </c>
      <c r="P36" s="27"/>
    </row>
    <row r="37" ht="20" customHeight="1" spans="1:16">
      <c r="A37" s="25" t="s">
        <v>41</v>
      </c>
      <c r="B37" s="26" t="s">
        <v>49</v>
      </c>
      <c r="C37" s="27">
        <v>27093.75</v>
      </c>
      <c r="D37" s="27">
        <v>54187.5</v>
      </c>
      <c r="E37" s="27">
        <v>54187.5</v>
      </c>
      <c r="F37" s="28">
        <v>51</v>
      </c>
      <c r="G37" s="27">
        <v>38250</v>
      </c>
      <c r="H37" s="28">
        <v>51</v>
      </c>
      <c r="I37" s="27">
        <v>15937.5</v>
      </c>
      <c r="J37" s="27">
        <v>0</v>
      </c>
      <c r="K37" s="28">
        <v>0</v>
      </c>
      <c r="L37" s="27">
        <v>0</v>
      </c>
      <c r="M37" s="28">
        <v>0</v>
      </c>
      <c r="N37" s="27">
        <v>0</v>
      </c>
      <c r="O37" s="27">
        <v>0</v>
      </c>
      <c r="P37" s="27"/>
    </row>
    <row r="38" ht="20" customHeight="1" spans="1:16">
      <c r="A38" s="25" t="s">
        <v>41</v>
      </c>
      <c r="B38" s="26" t="s">
        <v>50</v>
      </c>
      <c r="C38" s="27">
        <v>6906.25</v>
      </c>
      <c r="D38" s="27">
        <v>13812.5</v>
      </c>
      <c r="E38" s="27">
        <v>13812.5</v>
      </c>
      <c r="F38" s="28">
        <v>13</v>
      </c>
      <c r="G38" s="27">
        <v>9750</v>
      </c>
      <c r="H38" s="28">
        <v>13</v>
      </c>
      <c r="I38" s="27">
        <v>4062.5</v>
      </c>
      <c r="J38" s="27">
        <v>0</v>
      </c>
      <c r="K38" s="28">
        <v>0</v>
      </c>
      <c r="L38" s="27">
        <v>0</v>
      </c>
      <c r="M38" s="28">
        <v>0</v>
      </c>
      <c r="N38" s="27">
        <v>0</v>
      </c>
      <c r="O38" s="27">
        <v>0</v>
      </c>
      <c r="P38" s="27"/>
    </row>
    <row r="39" ht="20" customHeight="1" spans="1:16">
      <c r="A39" s="25" t="s">
        <v>41</v>
      </c>
      <c r="B39" s="26" t="s">
        <v>51</v>
      </c>
      <c r="C39" s="27">
        <v>36125</v>
      </c>
      <c r="D39" s="27">
        <v>72250</v>
      </c>
      <c r="E39" s="27">
        <v>72250</v>
      </c>
      <c r="F39" s="28">
        <v>68</v>
      </c>
      <c r="G39" s="27">
        <v>51000</v>
      </c>
      <c r="H39" s="28">
        <v>68</v>
      </c>
      <c r="I39" s="27">
        <v>21250</v>
      </c>
      <c r="J39" s="27">
        <v>0</v>
      </c>
      <c r="K39" s="28">
        <v>0</v>
      </c>
      <c r="L39" s="27">
        <v>0</v>
      </c>
      <c r="M39" s="28">
        <v>0</v>
      </c>
      <c r="N39" s="27">
        <v>0</v>
      </c>
      <c r="O39" s="27">
        <v>0</v>
      </c>
      <c r="P39" s="27"/>
    </row>
    <row r="40" s="15" customFormat="1" ht="20" customHeight="1" spans="1:16">
      <c r="A40" s="33" t="s">
        <v>41</v>
      </c>
      <c r="B40" s="34" t="s">
        <v>19</v>
      </c>
      <c r="C40" s="36">
        <v>144718.75</v>
      </c>
      <c r="D40" s="36">
        <v>289437.5</v>
      </c>
      <c r="E40" s="36">
        <v>185937.5</v>
      </c>
      <c r="F40" s="37">
        <v>175</v>
      </c>
      <c r="G40" s="36">
        <v>131250</v>
      </c>
      <c r="H40" s="37">
        <v>175</v>
      </c>
      <c r="I40" s="36">
        <v>54687.5</v>
      </c>
      <c r="J40" s="36">
        <v>103500</v>
      </c>
      <c r="K40" s="37">
        <v>92</v>
      </c>
      <c r="L40" s="36">
        <v>69000</v>
      </c>
      <c r="M40" s="37">
        <v>92</v>
      </c>
      <c r="N40" s="36">
        <v>34500</v>
      </c>
      <c r="O40" s="36">
        <v>0</v>
      </c>
      <c r="P40" s="36"/>
    </row>
    <row r="41" ht="20" customHeight="1" spans="1:16">
      <c r="A41" s="25" t="s">
        <v>52</v>
      </c>
      <c r="B41" s="26" t="s">
        <v>53</v>
      </c>
      <c r="C41" s="27">
        <v>22500</v>
      </c>
      <c r="D41" s="27">
        <v>45000</v>
      </c>
      <c r="E41" s="27">
        <v>0</v>
      </c>
      <c r="F41" s="28">
        <v>0</v>
      </c>
      <c r="G41" s="27">
        <v>0</v>
      </c>
      <c r="H41" s="28">
        <v>0</v>
      </c>
      <c r="I41" s="27">
        <v>0</v>
      </c>
      <c r="J41" s="27">
        <v>45000</v>
      </c>
      <c r="K41" s="28">
        <v>40</v>
      </c>
      <c r="L41" s="27">
        <v>30000</v>
      </c>
      <c r="M41" s="28">
        <v>40</v>
      </c>
      <c r="N41" s="27">
        <v>15000</v>
      </c>
      <c r="O41" s="27">
        <v>0</v>
      </c>
      <c r="P41" s="27"/>
    </row>
    <row r="42" ht="20" customHeight="1" spans="1:16">
      <c r="A42" s="25" t="s">
        <v>52</v>
      </c>
      <c r="B42" s="26" t="s">
        <v>54</v>
      </c>
      <c r="C42" s="27">
        <v>9562.5</v>
      </c>
      <c r="D42" s="27">
        <v>19125</v>
      </c>
      <c r="E42" s="27">
        <v>19125</v>
      </c>
      <c r="F42" s="28">
        <v>18</v>
      </c>
      <c r="G42" s="27">
        <v>13500</v>
      </c>
      <c r="H42" s="28">
        <v>18</v>
      </c>
      <c r="I42" s="27">
        <v>5625</v>
      </c>
      <c r="J42" s="27">
        <v>0</v>
      </c>
      <c r="K42" s="28">
        <v>0</v>
      </c>
      <c r="L42" s="27">
        <v>0</v>
      </c>
      <c r="M42" s="28">
        <v>0</v>
      </c>
      <c r="N42" s="27">
        <v>0</v>
      </c>
      <c r="O42" s="27">
        <v>0</v>
      </c>
      <c r="P42" s="27"/>
    </row>
    <row r="43" ht="20" customHeight="1" spans="1:16">
      <c r="A43" s="25" t="s">
        <v>52</v>
      </c>
      <c r="B43" s="26" t="s">
        <v>55</v>
      </c>
      <c r="C43" s="27">
        <v>17000</v>
      </c>
      <c r="D43" s="27">
        <v>34000</v>
      </c>
      <c r="E43" s="27">
        <v>34000</v>
      </c>
      <c r="F43" s="28">
        <v>32</v>
      </c>
      <c r="G43" s="27">
        <v>24000</v>
      </c>
      <c r="H43" s="28">
        <v>32</v>
      </c>
      <c r="I43" s="27">
        <v>10000</v>
      </c>
      <c r="J43" s="27">
        <v>0</v>
      </c>
      <c r="K43" s="28">
        <v>0</v>
      </c>
      <c r="L43" s="27">
        <v>0</v>
      </c>
      <c r="M43" s="28">
        <v>0</v>
      </c>
      <c r="N43" s="27">
        <v>0</v>
      </c>
      <c r="O43" s="27">
        <v>0</v>
      </c>
      <c r="P43" s="27"/>
    </row>
    <row r="44" ht="20" customHeight="1" spans="1:16">
      <c r="A44" s="25" t="s">
        <v>52</v>
      </c>
      <c r="B44" s="26" t="s">
        <v>56</v>
      </c>
      <c r="C44" s="27">
        <v>3718.75</v>
      </c>
      <c r="D44" s="27">
        <v>7437.5</v>
      </c>
      <c r="E44" s="27">
        <v>7437.5</v>
      </c>
      <c r="F44" s="28">
        <v>7</v>
      </c>
      <c r="G44" s="27">
        <v>5250</v>
      </c>
      <c r="H44" s="28">
        <v>7</v>
      </c>
      <c r="I44" s="27">
        <v>2187.5</v>
      </c>
      <c r="J44" s="27">
        <v>0</v>
      </c>
      <c r="K44" s="28">
        <v>0</v>
      </c>
      <c r="L44" s="27">
        <v>0</v>
      </c>
      <c r="M44" s="28">
        <v>0</v>
      </c>
      <c r="N44" s="27">
        <v>0</v>
      </c>
      <c r="O44" s="27">
        <v>0</v>
      </c>
      <c r="P44" s="27"/>
    </row>
    <row r="45" s="15" customFormat="1" ht="20" customHeight="1" spans="1:16">
      <c r="A45" s="33" t="s">
        <v>52</v>
      </c>
      <c r="B45" s="34" t="s">
        <v>19</v>
      </c>
      <c r="C45" s="36">
        <v>52781.25</v>
      </c>
      <c r="D45" s="36">
        <v>105562.5</v>
      </c>
      <c r="E45" s="36">
        <v>60562.5</v>
      </c>
      <c r="F45" s="37">
        <v>57</v>
      </c>
      <c r="G45" s="36">
        <v>42750</v>
      </c>
      <c r="H45" s="37">
        <v>57</v>
      </c>
      <c r="I45" s="36">
        <v>17812.5</v>
      </c>
      <c r="J45" s="36">
        <v>45000</v>
      </c>
      <c r="K45" s="37">
        <v>40</v>
      </c>
      <c r="L45" s="36">
        <v>30000</v>
      </c>
      <c r="M45" s="37">
        <v>40</v>
      </c>
      <c r="N45" s="36">
        <v>15000</v>
      </c>
      <c r="O45" s="36">
        <v>0</v>
      </c>
      <c r="P45" s="36"/>
    </row>
    <row r="46" ht="20" customHeight="1" spans="1:16">
      <c r="A46" s="25" t="s">
        <v>57</v>
      </c>
      <c r="B46" s="26" t="s">
        <v>58</v>
      </c>
      <c r="C46" s="27">
        <v>16875</v>
      </c>
      <c r="D46" s="27">
        <v>33750</v>
      </c>
      <c r="E46" s="27">
        <v>0</v>
      </c>
      <c r="F46" s="28">
        <v>0</v>
      </c>
      <c r="G46" s="27">
        <v>0</v>
      </c>
      <c r="H46" s="28">
        <v>0</v>
      </c>
      <c r="I46" s="27">
        <v>0</v>
      </c>
      <c r="J46" s="27">
        <v>33750</v>
      </c>
      <c r="K46" s="28">
        <v>30</v>
      </c>
      <c r="L46" s="27">
        <v>22500</v>
      </c>
      <c r="M46" s="28">
        <v>30</v>
      </c>
      <c r="N46" s="27">
        <v>11250</v>
      </c>
      <c r="O46" s="27">
        <v>0</v>
      </c>
      <c r="P46" s="27"/>
    </row>
    <row r="47" ht="20" customHeight="1" spans="1:16">
      <c r="A47" s="25" t="s">
        <v>57</v>
      </c>
      <c r="B47" s="26" t="s">
        <v>59</v>
      </c>
      <c r="C47" s="27">
        <v>20718.75</v>
      </c>
      <c r="D47" s="27">
        <v>41437.5</v>
      </c>
      <c r="E47" s="27">
        <v>41437.5</v>
      </c>
      <c r="F47" s="28">
        <v>39</v>
      </c>
      <c r="G47" s="27">
        <v>29250</v>
      </c>
      <c r="H47" s="28">
        <v>39</v>
      </c>
      <c r="I47" s="27">
        <v>12187.5</v>
      </c>
      <c r="J47" s="27">
        <v>0</v>
      </c>
      <c r="K47" s="28">
        <v>0</v>
      </c>
      <c r="L47" s="27">
        <v>0</v>
      </c>
      <c r="M47" s="28">
        <v>0</v>
      </c>
      <c r="N47" s="27">
        <v>0</v>
      </c>
      <c r="O47" s="27">
        <v>0</v>
      </c>
      <c r="P47" s="27"/>
    </row>
    <row r="48" ht="20" customHeight="1" spans="1:16">
      <c r="A48" s="25" t="s">
        <v>57</v>
      </c>
      <c r="B48" s="26" t="s">
        <v>60</v>
      </c>
      <c r="C48" s="27">
        <v>13281.25</v>
      </c>
      <c r="D48" s="27">
        <v>26562.5</v>
      </c>
      <c r="E48" s="27">
        <v>26562.5</v>
      </c>
      <c r="F48" s="28">
        <v>25</v>
      </c>
      <c r="G48" s="27">
        <v>18750</v>
      </c>
      <c r="H48" s="28">
        <v>25</v>
      </c>
      <c r="I48" s="27">
        <v>7812.5</v>
      </c>
      <c r="J48" s="27">
        <v>0</v>
      </c>
      <c r="K48" s="28">
        <v>0</v>
      </c>
      <c r="L48" s="27">
        <v>0</v>
      </c>
      <c r="M48" s="28">
        <v>0</v>
      </c>
      <c r="N48" s="27">
        <v>0</v>
      </c>
      <c r="O48" s="27">
        <v>0</v>
      </c>
      <c r="P48" s="27"/>
    </row>
    <row r="49" s="15" customFormat="1" ht="20" customHeight="1" spans="1:16">
      <c r="A49" s="33" t="s">
        <v>57</v>
      </c>
      <c r="B49" s="34" t="s">
        <v>19</v>
      </c>
      <c r="C49" s="36">
        <v>50875</v>
      </c>
      <c r="D49" s="36">
        <v>101750</v>
      </c>
      <c r="E49" s="36">
        <v>68000</v>
      </c>
      <c r="F49" s="37">
        <v>64</v>
      </c>
      <c r="G49" s="36">
        <v>48000</v>
      </c>
      <c r="H49" s="37">
        <v>64</v>
      </c>
      <c r="I49" s="36">
        <v>20000</v>
      </c>
      <c r="J49" s="36">
        <v>33750</v>
      </c>
      <c r="K49" s="37">
        <v>30</v>
      </c>
      <c r="L49" s="36">
        <v>22500</v>
      </c>
      <c r="M49" s="37">
        <v>30</v>
      </c>
      <c r="N49" s="36">
        <v>11250</v>
      </c>
      <c r="O49" s="36">
        <v>0</v>
      </c>
      <c r="P49" s="36"/>
    </row>
    <row r="50" ht="20" customHeight="1" spans="1:16">
      <c r="A50" s="25" t="s">
        <v>61</v>
      </c>
      <c r="B50" s="26" t="s">
        <v>62</v>
      </c>
      <c r="C50" s="27">
        <v>14625</v>
      </c>
      <c r="D50" s="27">
        <v>29250</v>
      </c>
      <c r="E50" s="27">
        <v>0</v>
      </c>
      <c r="F50" s="28">
        <v>0</v>
      </c>
      <c r="G50" s="27">
        <v>0</v>
      </c>
      <c r="H50" s="28">
        <v>0</v>
      </c>
      <c r="I50" s="27">
        <v>0</v>
      </c>
      <c r="J50" s="27">
        <v>29250</v>
      </c>
      <c r="K50" s="28">
        <v>26</v>
      </c>
      <c r="L50" s="27">
        <v>19500</v>
      </c>
      <c r="M50" s="28">
        <v>26</v>
      </c>
      <c r="N50" s="27">
        <v>9750</v>
      </c>
      <c r="O50" s="27">
        <v>0</v>
      </c>
      <c r="P50" s="27"/>
    </row>
    <row r="51" ht="20" customHeight="1" spans="1:16">
      <c r="A51" s="25" t="s">
        <v>61</v>
      </c>
      <c r="B51" s="26" t="s">
        <v>63</v>
      </c>
      <c r="C51" s="27">
        <v>19843.75</v>
      </c>
      <c r="D51" s="27">
        <v>39687.5</v>
      </c>
      <c r="E51" s="27">
        <v>32937.5</v>
      </c>
      <c r="F51" s="28">
        <v>31</v>
      </c>
      <c r="G51" s="27">
        <v>23250</v>
      </c>
      <c r="H51" s="28">
        <v>31</v>
      </c>
      <c r="I51" s="27">
        <v>9687.5</v>
      </c>
      <c r="J51" s="27">
        <v>6750</v>
      </c>
      <c r="K51" s="28">
        <v>6</v>
      </c>
      <c r="L51" s="27">
        <v>4500</v>
      </c>
      <c r="M51" s="28">
        <v>6</v>
      </c>
      <c r="N51" s="27">
        <v>2250</v>
      </c>
      <c r="O51" s="27">
        <v>0</v>
      </c>
      <c r="P51" s="27"/>
    </row>
    <row r="52" ht="20" customHeight="1" spans="1:16">
      <c r="A52" s="25" t="s">
        <v>61</v>
      </c>
      <c r="B52" s="26" t="s">
        <v>64</v>
      </c>
      <c r="C52" s="27">
        <v>7968.75</v>
      </c>
      <c r="D52" s="27">
        <v>15937.5</v>
      </c>
      <c r="E52" s="27">
        <v>15937.5</v>
      </c>
      <c r="F52" s="28">
        <v>15</v>
      </c>
      <c r="G52" s="27">
        <v>11250</v>
      </c>
      <c r="H52" s="28">
        <v>15</v>
      </c>
      <c r="I52" s="27">
        <v>4687.5</v>
      </c>
      <c r="J52" s="27">
        <v>0</v>
      </c>
      <c r="K52" s="28">
        <v>0</v>
      </c>
      <c r="L52" s="27">
        <v>0</v>
      </c>
      <c r="M52" s="28">
        <v>0</v>
      </c>
      <c r="N52" s="27">
        <v>0</v>
      </c>
      <c r="O52" s="27">
        <v>0</v>
      </c>
      <c r="P52" s="27"/>
    </row>
    <row r="53" ht="20" customHeight="1" spans="1:16">
      <c r="A53" s="25" t="s">
        <v>61</v>
      </c>
      <c r="B53" s="26" t="s">
        <v>65</v>
      </c>
      <c r="C53" s="27">
        <v>10093.75</v>
      </c>
      <c r="D53" s="27">
        <v>20187.5</v>
      </c>
      <c r="E53" s="27">
        <v>20187.5</v>
      </c>
      <c r="F53" s="28">
        <v>19</v>
      </c>
      <c r="G53" s="27">
        <v>14250</v>
      </c>
      <c r="H53" s="28">
        <v>19</v>
      </c>
      <c r="I53" s="27">
        <v>5937.5</v>
      </c>
      <c r="J53" s="27">
        <v>0</v>
      </c>
      <c r="K53" s="28">
        <v>0</v>
      </c>
      <c r="L53" s="27">
        <v>0</v>
      </c>
      <c r="M53" s="28">
        <v>0</v>
      </c>
      <c r="N53" s="27">
        <v>0</v>
      </c>
      <c r="O53" s="27">
        <v>0</v>
      </c>
      <c r="P53" s="27"/>
    </row>
    <row r="54" s="15" customFormat="1" ht="20" customHeight="1" spans="1:16">
      <c r="A54" s="33" t="s">
        <v>61</v>
      </c>
      <c r="B54" s="34" t="s">
        <v>19</v>
      </c>
      <c r="C54" s="36">
        <v>52531.25</v>
      </c>
      <c r="D54" s="36">
        <v>105062.5</v>
      </c>
      <c r="E54" s="36">
        <v>69062.5</v>
      </c>
      <c r="F54" s="37">
        <v>65</v>
      </c>
      <c r="G54" s="36">
        <v>48750</v>
      </c>
      <c r="H54" s="37">
        <v>65</v>
      </c>
      <c r="I54" s="36">
        <v>20312.5</v>
      </c>
      <c r="J54" s="36">
        <v>36000</v>
      </c>
      <c r="K54" s="37">
        <v>32</v>
      </c>
      <c r="L54" s="36">
        <v>24000</v>
      </c>
      <c r="M54" s="37">
        <v>32</v>
      </c>
      <c r="N54" s="36">
        <v>12000</v>
      </c>
      <c r="O54" s="36">
        <v>0</v>
      </c>
      <c r="P54" s="36"/>
    </row>
    <row r="55" ht="20" customHeight="1" spans="1:16">
      <c r="A55" s="25" t="s">
        <v>66</v>
      </c>
      <c r="B55" s="26" t="s">
        <v>67</v>
      </c>
      <c r="C55" s="27">
        <v>29250</v>
      </c>
      <c r="D55" s="27">
        <v>58500</v>
      </c>
      <c r="E55" s="27">
        <v>0</v>
      </c>
      <c r="F55" s="28">
        <v>0</v>
      </c>
      <c r="G55" s="27">
        <v>0</v>
      </c>
      <c r="H55" s="28">
        <v>0</v>
      </c>
      <c r="I55" s="27">
        <v>0</v>
      </c>
      <c r="J55" s="27">
        <v>58500</v>
      </c>
      <c r="K55" s="28">
        <v>52</v>
      </c>
      <c r="L55" s="27">
        <v>39000</v>
      </c>
      <c r="M55" s="28">
        <v>52</v>
      </c>
      <c r="N55" s="27">
        <v>19500</v>
      </c>
      <c r="O55" s="27">
        <v>0</v>
      </c>
      <c r="P55" s="27"/>
    </row>
    <row r="56" ht="20" customHeight="1" spans="1:16">
      <c r="A56" s="25" t="s">
        <v>66</v>
      </c>
      <c r="B56" s="26" t="s">
        <v>68</v>
      </c>
      <c r="C56" s="27">
        <v>20187.5</v>
      </c>
      <c r="D56" s="27">
        <v>40375</v>
      </c>
      <c r="E56" s="27">
        <v>40375</v>
      </c>
      <c r="F56" s="28">
        <v>38</v>
      </c>
      <c r="G56" s="27">
        <v>28500</v>
      </c>
      <c r="H56" s="28">
        <v>38</v>
      </c>
      <c r="I56" s="27">
        <v>11875</v>
      </c>
      <c r="J56" s="27">
        <v>0</v>
      </c>
      <c r="K56" s="28">
        <v>0</v>
      </c>
      <c r="L56" s="27">
        <v>0</v>
      </c>
      <c r="M56" s="28">
        <v>0</v>
      </c>
      <c r="N56" s="27">
        <v>0</v>
      </c>
      <c r="O56" s="27">
        <v>0</v>
      </c>
      <c r="P56" s="27"/>
    </row>
    <row r="57" ht="20" customHeight="1" spans="1:16">
      <c r="A57" s="25" t="s">
        <v>66</v>
      </c>
      <c r="B57" s="26" t="s">
        <v>69</v>
      </c>
      <c r="C57" s="27">
        <v>48875</v>
      </c>
      <c r="D57" s="27">
        <v>97750</v>
      </c>
      <c r="E57" s="27">
        <v>97750</v>
      </c>
      <c r="F57" s="28">
        <v>92</v>
      </c>
      <c r="G57" s="27">
        <v>69000</v>
      </c>
      <c r="H57" s="28">
        <v>92</v>
      </c>
      <c r="I57" s="27">
        <v>28750</v>
      </c>
      <c r="J57" s="27">
        <v>0</v>
      </c>
      <c r="K57" s="28">
        <v>0</v>
      </c>
      <c r="L57" s="27">
        <v>0</v>
      </c>
      <c r="M57" s="28">
        <v>0</v>
      </c>
      <c r="N57" s="27">
        <v>0</v>
      </c>
      <c r="O57" s="27">
        <v>0</v>
      </c>
      <c r="P57" s="27"/>
    </row>
    <row r="58" s="15" customFormat="1" ht="20" customHeight="1" spans="1:16">
      <c r="A58" s="33" t="s">
        <v>66</v>
      </c>
      <c r="B58" s="34" t="s">
        <v>19</v>
      </c>
      <c r="C58" s="36">
        <v>98312.5</v>
      </c>
      <c r="D58" s="36">
        <v>196625</v>
      </c>
      <c r="E58" s="36">
        <v>138125</v>
      </c>
      <c r="F58" s="37">
        <v>130</v>
      </c>
      <c r="G58" s="36">
        <v>97500</v>
      </c>
      <c r="H58" s="37">
        <v>130</v>
      </c>
      <c r="I58" s="36">
        <v>40625</v>
      </c>
      <c r="J58" s="36">
        <v>58500</v>
      </c>
      <c r="K58" s="37">
        <v>52</v>
      </c>
      <c r="L58" s="36">
        <v>39000</v>
      </c>
      <c r="M58" s="37">
        <v>52</v>
      </c>
      <c r="N58" s="36">
        <v>19500</v>
      </c>
      <c r="O58" s="36">
        <v>0</v>
      </c>
      <c r="P58" s="36"/>
    </row>
    <row r="59" ht="20" customHeight="1" spans="1:16">
      <c r="A59" s="25" t="s">
        <v>70</v>
      </c>
      <c r="B59" s="26" t="s">
        <v>71</v>
      </c>
      <c r="C59" s="27">
        <v>14625</v>
      </c>
      <c r="D59" s="27">
        <v>29250</v>
      </c>
      <c r="E59" s="27">
        <v>0</v>
      </c>
      <c r="F59" s="28">
        <v>0</v>
      </c>
      <c r="G59" s="27">
        <v>0</v>
      </c>
      <c r="H59" s="28">
        <v>0</v>
      </c>
      <c r="I59" s="27">
        <v>0</v>
      </c>
      <c r="J59" s="27">
        <v>29250</v>
      </c>
      <c r="K59" s="28">
        <v>26</v>
      </c>
      <c r="L59" s="27">
        <v>19500</v>
      </c>
      <c r="M59" s="28">
        <v>26</v>
      </c>
      <c r="N59" s="27">
        <v>9750</v>
      </c>
      <c r="O59" s="27">
        <v>0</v>
      </c>
      <c r="P59" s="27"/>
    </row>
    <row r="60" ht="20" customHeight="1" spans="1:16">
      <c r="A60" s="25" t="s">
        <v>70</v>
      </c>
      <c r="B60" s="26" t="s">
        <v>72</v>
      </c>
      <c r="C60" s="27">
        <v>27156.25</v>
      </c>
      <c r="D60" s="27">
        <v>54312.5</v>
      </c>
      <c r="E60" s="27">
        <v>32937.5</v>
      </c>
      <c r="F60" s="28">
        <v>31</v>
      </c>
      <c r="G60" s="27">
        <v>23250</v>
      </c>
      <c r="H60" s="28">
        <v>31</v>
      </c>
      <c r="I60" s="27">
        <v>9687.5</v>
      </c>
      <c r="J60" s="27">
        <v>21375</v>
      </c>
      <c r="K60" s="28">
        <v>19</v>
      </c>
      <c r="L60" s="27">
        <v>14250</v>
      </c>
      <c r="M60" s="28">
        <v>19</v>
      </c>
      <c r="N60" s="27">
        <v>7125</v>
      </c>
      <c r="O60" s="27">
        <v>0</v>
      </c>
      <c r="P60" s="27"/>
    </row>
    <row r="61" ht="20" customHeight="1" spans="1:16">
      <c r="A61" s="25" t="s">
        <v>70</v>
      </c>
      <c r="B61" s="26" t="s">
        <v>73</v>
      </c>
      <c r="C61" s="27">
        <v>1593.75</v>
      </c>
      <c r="D61" s="27">
        <v>3187.5</v>
      </c>
      <c r="E61" s="27">
        <v>3187.5</v>
      </c>
      <c r="F61" s="28">
        <v>3</v>
      </c>
      <c r="G61" s="27">
        <v>2250</v>
      </c>
      <c r="H61" s="28">
        <v>3</v>
      </c>
      <c r="I61" s="27">
        <v>937.5</v>
      </c>
      <c r="J61" s="27">
        <v>0</v>
      </c>
      <c r="K61" s="28">
        <v>0</v>
      </c>
      <c r="L61" s="27">
        <v>0</v>
      </c>
      <c r="M61" s="28">
        <v>0</v>
      </c>
      <c r="N61" s="27">
        <v>0</v>
      </c>
      <c r="O61" s="27">
        <v>0</v>
      </c>
      <c r="P61" s="27"/>
    </row>
    <row r="62" ht="20" customHeight="1" spans="1:16">
      <c r="A62" s="25" t="s">
        <v>70</v>
      </c>
      <c r="B62" s="26" t="s">
        <v>74</v>
      </c>
      <c r="C62" s="27">
        <v>24968.75</v>
      </c>
      <c r="D62" s="27">
        <v>49937.5</v>
      </c>
      <c r="E62" s="27">
        <v>49937.5</v>
      </c>
      <c r="F62" s="28">
        <v>47</v>
      </c>
      <c r="G62" s="27">
        <v>35250</v>
      </c>
      <c r="H62" s="28">
        <v>47</v>
      </c>
      <c r="I62" s="27">
        <v>14687.5</v>
      </c>
      <c r="J62" s="27">
        <v>0</v>
      </c>
      <c r="K62" s="28">
        <v>0</v>
      </c>
      <c r="L62" s="27">
        <v>0</v>
      </c>
      <c r="M62" s="28">
        <v>0</v>
      </c>
      <c r="N62" s="27">
        <v>0</v>
      </c>
      <c r="O62" s="27">
        <v>0</v>
      </c>
      <c r="P62" s="27"/>
    </row>
    <row r="63" s="15" customFormat="1" ht="20" customHeight="1" spans="1:16">
      <c r="A63" s="33" t="s">
        <v>70</v>
      </c>
      <c r="B63" s="34" t="s">
        <v>19</v>
      </c>
      <c r="C63" s="36">
        <v>68343.75</v>
      </c>
      <c r="D63" s="36">
        <v>136687.5</v>
      </c>
      <c r="E63" s="36">
        <v>86062.5</v>
      </c>
      <c r="F63" s="37">
        <v>81</v>
      </c>
      <c r="G63" s="36">
        <v>60750</v>
      </c>
      <c r="H63" s="37">
        <v>81</v>
      </c>
      <c r="I63" s="36">
        <v>25312.5</v>
      </c>
      <c r="J63" s="36">
        <v>50625</v>
      </c>
      <c r="K63" s="37">
        <v>45</v>
      </c>
      <c r="L63" s="36">
        <v>33750</v>
      </c>
      <c r="M63" s="37">
        <v>45</v>
      </c>
      <c r="N63" s="36">
        <v>16875</v>
      </c>
      <c r="O63" s="36">
        <v>0</v>
      </c>
      <c r="P63" s="36"/>
    </row>
    <row r="64" ht="20" customHeight="1" spans="1:16">
      <c r="A64" s="25" t="s">
        <v>75</v>
      </c>
      <c r="B64" s="26" t="s">
        <v>76</v>
      </c>
      <c r="C64" s="27">
        <v>25875</v>
      </c>
      <c r="D64" s="27">
        <v>51750</v>
      </c>
      <c r="E64" s="27">
        <v>0</v>
      </c>
      <c r="F64" s="28">
        <v>0</v>
      </c>
      <c r="G64" s="27">
        <v>0</v>
      </c>
      <c r="H64" s="28">
        <v>0</v>
      </c>
      <c r="I64" s="27">
        <v>0</v>
      </c>
      <c r="J64" s="27">
        <v>51750</v>
      </c>
      <c r="K64" s="28">
        <v>46</v>
      </c>
      <c r="L64" s="27">
        <v>34500</v>
      </c>
      <c r="M64" s="28">
        <v>46</v>
      </c>
      <c r="N64" s="27">
        <v>17250</v>
      </c>
      <c r="O64" s="27">
        <v>0</v>
      </c>
      <c r="P64" s="27"/>
    </row>
    <row r="65" ht="20" customHeight="1" spans="1:16">
      <c r="A65" s="25" t="s">
        <v>75</v>
      </c>
      <c r="B65" s="26" t="s">
        <v>77</v>
      </c>
      <c r="C65" s="27">
        <v>14343.75</v>
      </c>
      <c r="D65" s="27">
        <v>28687.5</v>
      </c>
      <c r="E65" s="27">
        <v>28687.5</v>
      </c>
      <c r="F65" s="28">
        <v>27</v>
      </c>
      <c r="G65" s="27">
        <v>20250</v>
      </c>
      <c r="H65" s="28">
        <v>27</v>
      </c>
      <c r="I65" s="27">
        <v>8437.5</v>
      </c>
      <c r="J65" s="27">
        <v>0</v>
      </c>
      <c r="K65" s="28">
        <v>0</v>
      </c>
      <c r="L65" s="27">
        <v>0</v>
      </c>
      <c r="M65" s="28">
        <v>0</v>
      </c>
      <c r="N65" s="27">
        <v>0</v>
      </c>
      <c r="O65" s="27">
        <v>0</v>
      </c>
      <c r="P65" s="27"/>
    </row>
    <row r="66" ht="20" customHeight="1" spans="1:16">
      <c r="A66" s="25" t="s">
        <v>75</v>
      </c>
      <c r="B66" s="26" t="s">
        <v>78</v>
      </c>
      <c r="C66" s="27">
        <v>15937.5</v>
      </c>
      <c r="D66" s="27">
        <v>31875</v>
      </c>
      <c r="E66" s="27">
        <v>31875</v>
      </c>
      <c r="F66" s="28">
        <v>30</v>
      </c>
      <c r="G66" s="27">
        <v>22500</v>
      </c>
      <c r="H66" s="28">
        <v>30</v>
      </c>
      <c r="I66" s="27">
        <v>9375</v>
      </c>
      <c r="J66" s="27">
        <v>0</v>
      </c>
      <c r="K66" s="28">
        <v>0</v>
      </c>
      <c r="L66" s="27">
        <v>0</v>
      </c>
      <c r="M66" s="28">
        <v>0</v>
      </c>
      <c r="N66" s="27">
        <v>0</v>
      </c>
      <c r="O66" s="27">
        <v>0</v>
      </c>
      <c r="P66" s="27"/>
    </row>
    <row r="67" ht="20" customHeight="1" spans="1:16">
      <c r="A67" s="25" t="s">
        <v>75</v>
      </c>
      <c r="B67" s="26" t="s">
        <v>79</v>
      </c>
      <c r="C67" s="27">
        <v>2125</v>
      </c>
      <c r="D67" s="27">
        <v>4250</v>
      </c>
      <c r="E67" s="27">
        <v>4250</v>
      </c>
      <c r="F67" s="28">
        <v>4</v>
      </c>
      <c r="G67" s="27">
        <v>3000</v>
      </c>
      <c r="H67" s="28">
        <v>4</v>
      </c>
      <c r="I67" s="27">
        <v>1250</v>
      </c>
      <c r="J67" s="27">
        <v>0</v>
      </c>
      <c r="K67" s="28">
        <v>0</v>
      </c>
      <c r="L67" s="27">
        <v>0</v>
      </c>
      <c r="M67" s="28">
        <v>0</v>
      </c>
      <c r="N67" s="27">
        <v>0</v>
      </c>
      <c r="O67" s="27">
        <v>0</v>
      </c>
      <c r="P67" s="27"/>
    </row>
    <row r="68" ht="20" customHeight="1" spans="1:16">
      <c r="A68" s="25" t="s">
        <v>75</v>
      </c>
      <c r="B68" s="26" t="s">
        <v>80</v>
      </c>
      <c r="C68" s="27">
        <v>13281.25</v>
      </c>
      <c r="D68" s="27">
        <v>26562.5</v>
      </c>
      <c r="E68" s="27">
        <v>26562.5</v>
      </c>
      <c r="F68" s="28">
        <v>25</v>
      </c>
      <c r="G68" s="27">
        <v>18750</v>
      </c>
      <c r="H68" s="28">
        <v>25</v>
      </c>
      <c r="I68" s="27">
        <v>7812.5</v>
      </c>
      <c r="J68" s="27">
        <v>0</v>
      </c>
      <c r="K68" s="28">
        <v>0</v>
      </c>
      <c r="L68" s="27">
        <v>0</v>
      </c>
      <c r="M68" s="28">
        <v>0</v>
      </c>
      <c r="N68" s="27">
        <v>0</v>
      </c>
      <c r="O68" s="27">
        <v>0</v>
      </c>
      <c r="P68" s="27"/>
    </row>
    <row r="69" ht="20" customHeight="1" spans="1:16">
      <c r="A69" s="25" t="s">
        <v>75</v>
      </c>
      <c r="B69" s="26" t="s">
        <v>81</v>
      </c>
      <c r="C69" s="27">
        <v>9031.25</v>
      </c>
      <c r="D69" s="27">
        <v>18062.5</v>
      </c>
      <c r="E69" s="27">
        <v>18062.5</v>
      </c>
      <c r="F69" s="28">
        <v>17</v>
      </c>
      <c r="G69" s="27">
        <v>12750</v>
      </c>
      <c r="H69" s="28">
        <v>17</v>
      </c>
      <c r="I69" s="27">
        <v>5312.5</v>
      </c>
      <c r="J69" s="27">
        <v>0</v>
      </c>
      <c r="K69" s="28">
        <v>0</v>
      </c>
      <c r="L69" s="27">
        <v>0</v>
      </c>
      <c r="M69" s="28">
        <v>0</v>
      </c>
      <c r="N69" s="27">
        <v>0</v>
      </c>
      <c r="O69" s="27">
        <v>0</v>
      </c>
      <c r="P69" s="27"/>
    </row>
    <row r="70" s="15" customFormat="1" ht="20" customHeight="1" spans="1:16">
      <c r="A70" s="33" t="s">
        <v>75</v>
      </c>
      <c r="B70" s="34" t="s">
        <v>19</v>
      </c>
      <c r="C70" s="36">
        <v>80593.75</v>
      </c>
      <c r="D70" s="36">
        <v>161187.5</v>
      </c>
      <c r="E70" s="36">
        <v>109437.5</v>
      </c>
      <c r="F70" s="37">
        <v>103</v>
      </c>
      <c r="G70" s="36">
        <v>77250</v>
      </c>
      <c r="H70" s="37">
        <v>103</v>
      </c>
      <c r="I70" s="36">
        <v>32187.5</v>
      </c>
      <c r="J70" s="36">
        <v>51750</v>
      </c>
      <c r="K70" s="37">
        <v>46</v>
      </c>
      <c r="L70" s="36">
        <v>34500</v>
      </c>
      <c r="M70" s="37">
        <v>46</v>
      </c>
      <c r="N70" s="36">
        <v>17250</v>
      </c>
      <c r="O70" s="36">
        <v>0</v>
      </c>
      <c r="P70" s="36"/>
    </row>
    <row r="71" ht="20" customHeight="1" spans="1:16">
      <c r="A71" s="25" t="s">
        <v>82</v>
      </c>
      <c r="B71" s="26" t="s">
        <v>83</v>
      </c>
      <c r="C71" s="27">
        <v>24750</v>
      </c>
      <c r="D71" s="27">
        <v>49500</v>
      </c>
      <c r="E71" s="27">
        <v>0</v>
      </c>
      <c r="F71" s="28">
        <v>0</v>
      </c>
      <c r="G71" s="27">
        <v>0</v>
      </c>
      <c r="H71" s="28">
        <v>0</v>
      </c>
      <c r="I71" s="27">
        <v>0</v>
      </c>
      <c r="J71" s="27">
        <v>49500</v>
      </c>
      <c r="K71" s="28">
        <v>44</v>
      </c>
      <c r="L71" s="27">
        <v>33000</v>
      </c>
      <c r="M71" s="28">
        <v>44</v>
      </c>
      <c r="N71" s="27">
        <v>16500</v>
      </c>
      <c r="O71" s="27">
        <v>0</v>
      </c>
      <c r="P71" s="27"/>
    </row>
    <row r="72" ht="20" customHeight="1" spans="1:16">
      <c r="A72" s="25" t="s">
        <v>82</v>
      </c>
      <c r="B72" s="26" t="s">
        <v>84</v>
      </c>
      <c r="C72" s="27">
        <v>9000</v>
      </c>
      <c r="D72" s="27">
        <v>18000</v>
      </c>
      <c r="E72" s="27">
        <v>0</v>
      </c>
      <c r="F72" s="28">
        <v>0</v>
      </c>
      <c r="G72" s="27">
        <v>0</v>
      </c>
      <c r="H72" s="28">
        <v>0</v>
      </c>
      <c r="I72" s="27">
        <v>0</v>
      </c>
      <c r="J72" s="27">
        <v>18000</v>
      </c>
      <c r="K72" s="28">
        <v>16</v>
      </c>
      <c r="L72" s="27">
        <v>12000</v>
      </c>
      <c r="M72" s="28">
        <v>16</v>
      </c>
      <c r="N72" s="27">
        <v>6000</v>
      </c>
      <c r="O72" s="27">
        <v>0</v>
      </c>
      <c r="P72" s="27"/>
    </row>
    <row r="73" ht="20" customHeight="1" spans="1:16">
      <c r="A73" s="25" t="s">
        <v>82</v>
      </c>
      <c r="B73" s="26" t="s">
        <v>85</v>
      </c>
      <c r="C73" s="27">
        <v>18000</v>
      </c>
      <c r="D73" s="27">
        <v>36000</v>
      </c>
      <c r="E73" s="27">
        <v>0</v>
      </c>
      <c r="F73" s="28">
        <v>0</v>
      </c>
      <c r="G73" s="27">
        <v>0</v>
      </c>
      <c r="H73" s="28">
        <v>0</v>
      </c>
      <c r="I73" s="27">
        <v>0</v>
      </c>
      <c r="J73" s="27">
        <v>36000</v>
      </c>
      <c r="K73" s="28">
        <v>32</v>
      </c>
      <c r="L73" s="27">
        <v>24000</v>
      </c>
      <c r="M73" s="28">
        <v>32</v>
      </c>
      <c r="N73" s="27">
        <v>12000</v>
      </c>
      <c r="O73" s="27">
        <v>0</v>
      </c>
      <c r="P73" s="27"/>
    </row>
    <row r="74" ht="20" customHeight="1" spans="1:16">
      <c r="A74" s="25" t="s">
        <v>82</v>
      </c>
      <c r="B74" s="26" t="s">
        <v>86</v>
      </c>
      <c r="C74" s="27">
        <v>3718.75</v>
      </c>
      <c r="D74" s="27">
        <v>7437.5</v>
      </c>
      <c r="E74" s="27">
        <v>7437.5</v>
      </c>
      <c r="F74" s="28">
        <v>7</v>
      </c>
      <c r="G74" s="27">
        <v>5250</v>
      </c>
      <c r="H74" s="28">
        <v>7</v>
      </c>
      <c r="I74" s="27">
        <v>2187.5</v>
      </c>
      <c r="J74" s="27">
        <v>0</v>
      </c>
      <c r="K74" s="28">
        <v>0</v>
      </c>
      <c r="L74" s="27">
        <v>0</v>
      </c>
      <c r="M74" s="28">
        <v>0</v>
      </c>
      <c r="N74" s="27">
        <v>0</v>
      </c>
      <c r="O74" s="27">
        <v>0</v>
      </c>
      <c r="P74" s="27"/>
    </row>
    <row r="75" ht="20" customHeight="1" spans="1:16">
      <c r="A75" s="25" t="s">
        <v>82</v>
      </c>
      <c r="B75" s="26" t="s">
        <v>87</v>
      </c>
      <c r="C75" s="27">
        <v>17531.25</v>
      </c>
      <c r="D75" s="27">
        <v>35062.5</v>
      </c>
      <c r="E75" s="27">
        <v>35062.5</v>
      </c>
      <c r="F75" s="28">
        <v>33</v>
      </c>
      <c r="G75" s="27">
        <v>24750</v>
      </c>
      <c r="H75" s="28">
        <v>33</v>
      </c>
      <c r="I75" s="27">
        <v>10312.5</v>
      </c>
      <c r="J75" s="27">
        <v>0</v>
      </c>
      <c r="K75" s="28">
        <v>0</v>
      </c>
      <c r="L75" s="27">
        <v>0</v>
      </c>
      <c r="M75" s="28">
        <v>0</v>
      </c>
      <c r="N75" s="27">
        <v>0</v>
      </c>
      <c r="O75" s="27">
        <v>0</v>
      </c>
      <c r="P75" s="27"/>
    </row>
    <row r="76" ht="20" customHeight="1" spans="1:16">
      <c r="A76" s="25" t="s">
        <v>82</v>
      </c>
      <c r="B76" s="26" t="s">
        <v>88</v>
      </c>
      <c r="C76" s="27">
        <v>15406.25</v>
      </c>
      <c r="D76" s="27">
        <v>30812.5</v>
      </c>
      <c r="E76" s="27">
        <v>30812.5</v>
      </c>
      <c r="F76" s="28">
        <v>29</v>
      </c>
      <c r="G76" s="27">
        <v>21750</v>
      </c>
      <c r="H76" s="28">
        <v>29</v>
      </c>
      <c r="I76" s="27">
        <v>9062.5</v>
      </c>
      <c r="J76" s="27">
        <v>0</v>
      </c>
      <c r="K76" s="28">
        <v>0</v>
      </c>
      <c r="L76" s="27">
        <v>0</v>
      </c>
      <c r="M76" s="28">
        <v>0</v>
      </c>
      <c r="N76" s="27">
        <v>0</v>
      </c>
      <c r="O76" s="27">
        <v>0</v>
      </c>
      <c r="P76" s="27"/>
    </row>
    <row r="77" ht="20" customHeight="1" spans="1:16">
      <c r="A77" s="25" t="s">
        <v>82</v>
      </c>
      <c r="B77" s="26" t="s">
        <v>89</v>
      </c>
      <c r="C77" s="27">
        <v>11156.25</v>
      </c>
      <c r="D77" s="27">
        <v>22312.5</v>
      </c>
      <c r="E77" s="27">
        <v>22312.5</v>
      </c>
      <c r="F77" s="28">
        <v>21</v>
      </c>
      <c r="G77" s="27">
        <v>15750</v>
      </c>
      <c r="H77" s="28">
        <v>21</v>
      </c>
      <c r="I77" s="27">
        <v>6562.5</v>
      </c>
      <c r="J77" s="27">
        <v>0</v>
      </c>
      <c r="K77" s="28">
        <v>0</v>
      </c>
      <c r="L77" s="27">
        <v>0</v>
      </c>
      <c r="M77" s="28">
        <v>0</v>
      </c>
      <c r="N77" s="27">
        <v>0</v>
      </c>
      <c r="O77" s="27">
        <v>0</v>
      </c>
      <c r="P77" s="27"/>
    </row>
    <row r="78" ht="20" customHeight="1" spans="1:16">
      <c r="A78" s="25" t="s">
        <v>82</v>
      </c>
      <c r="B78" s="26" t="s">
        <v>90</v>
      </c>
      <c r="C78" s="27">
        <v>6906.25</v>
      </c>
      <c r="D78" s="27">
        <v>13812.5</v>
      </c>
      <c r="E78" s="27">
        <v>13812.5</v>
      </c>
      <c r="F78" s="28">
        <v>13</v>
      </c>
      <c r="G78" s="27">
        <v>9750</v>
      </c>
      <c r="H78" s="28">
        <v>13</v>
      </c>
      <c r="I78" s="27">
        <v>4062.5</v>
      </c>
      <c r="J78" s="27">
        <v>0</v>
      </c>
      <c r="K78" s="28">
        <v>0</v>
      </c>
      <c r="L78" s="27">
        <v>0</v>
      </c>
      <c r="M78" s="28">
        <v>0</v>
      </c>
      <c r="N78" s="27">
        <v>0</v>
      </c>
      <c r="O78" s="27">
        <v>0</v>
      </c>
      <c r="P78" s="27"/>
    </row>
    <row r="79" ht="20" customHeight="1" spans="1:16">
      <c r="A79" s="25" t="s">
        <v>82</v>
      </c>
      <c r="B79" s="26" t="s">
        <v>91</v>
      </c>
      <c r="C79" s="27">
        <v>1062.5</v>
      </c>
      <c r="D79" s="27">
        <v>2125</v>
      </c>
      <c r="E79" s="27">
        <v>2125</v>
      </c>
      <c r="F79" s="28">
        <v>2</v>
      </c>
      <c r="G79" s="27">
        <v>1500</v>
      </c>
      <c r="H79" s="28">
        <v>2</v>
      </c>
      <c r="I79" s="27">
        <v>625</v>
      </c>
      <c r="J79" s="27">
        <v>0</v>
      </c>
      <c r="K79" s="28">
        <v>0</v>
      </c>
      <c r="L79" s="27">
        <v>0</v>
      </c>
      <c r="M79" s="28">
        <v>0</v>
      </c>
      <c r="N79" s="27">
        <v>0</v>
      </c>
      <c r="O79" s="27">
        <v>0</v>
      </c>
      <c r="P79" s="27"/>
    </row>
    <row r="80" ht="20" customHeight="1" spans="1:16">
      <c r="A80" s="25" t="s">
        <v>82</v>
      </c>
      <c r="B80" s="26" t="s">
        <v>92</v>
      </c>
      <c r="C80" s="27">
        <v>17000</v>
      </c>
      <c r="D80" s="27">
        <v>34000</v>
      </c>
      <c r="E80" s="27">
        <v>34000</v>
      </c>
      <c r="F80" s="28">
        <v>32</v>
      </c>
      <c r="G80" s="27">
        <v>24000</v>
      </c>
      <c r="H80" s="28">
        <v>32</v>
      </c>
      <c r="I80" s="27">
        <v>10000</v>
      </c>
      <c r="J80" s="27">
        <v>0</v>
      </c>
      <c r="K80" s="28">
        <v>0</v>
      </c>
      <c r="L80" s="27">
        <v>0</v>
      </c>
      <c r="M80" s="28">
        <v>0</v>
      </c>
      <c r="N80" s="27">
        <v>0</v>
      </c>
      <c r="O80" s="27">
        <v>0</v>
      </c>
      <c r="P80" s="27"/>
    </row>
    <row r="81" ht="20" customHeight="1" spans="1:16">
      <c r="A81" s="25" t="s">
        <v>82</v>
      </c>
      <c r="B81" s="26" t="s">
        <v>93</v>
      </c>
      <c r="C81" s="27">
        <v>4781.25</v>
      </c>
      <c r="D81" s="27">
        <v>9562.5</v>
      </c>
      <c r="E81" s="27">
        <v>9562.5</v>
      </c>
      <c r="F81" s="28">
        <v>9</v>
      </c>
      <c r="G81" s="27">
        <v>6750</v>
      </c>
      <c r="H81" s="28">
        <v>9</v>
      </c>
      <c r="I81" s="27">
        <v>2812.5</v>
      </c>
      <c r="J81" s="27">
        <v>0</v>
      </c>
      <c r="K81" s="28">
        <v>0</v>
      </c>
      <c r="L81" s="27">
        <v>0</v>
      </c>
      <c r="M81" s="28">
        <v>0</v>
      </c>
      <c r="N81" s="27">
        <v>0</v>
      </c>
      <c r="O81" s="27">
        <v>0</v>
      </c>
      <c r="P81" s="27"/>
    </row>
    <row r="82" s="15" customFormat="1" ht="20" customHeight="1" spans="1:16">
      <c r="A82" s="33" t="s">
        <v>82</v>
      </c>
      <c r="B82" s="34" t="s">
        <v>19</v>
      </c>
      <c r="C82" s="36">
        <v>129312.5</v>
      </c>
      <c r="D82" s="36">
        <v>258625</v>
      </c>
      <c r="E82" s="36">
        <v>155125</v>
      </c>
      <c r="F82" s="37">
        <v>146</v>
      </c>
      <c r="G82" s="36">
        <v>109500</v>
      </c>
      <c r="H82" s="37">
        <v>146</v>
      </c>
      <c r="I82" s="36">
        <v>45625</v>
      </c>
      <c r="J82" s="36">
        <v>103500</v>
      </c>
      <c r="K82" s="37">
        <v>92</v>
      </c>
      <c r="L82" s="36">
        <v>69000</v>
      </c>
      <c r="M82" s="37">
        <v>92</v>
      </c>
      <c r="N82" s="36">
        <v>34500</v>
      </c>
      <c r="O82" s="36">
        <v>0</v>
      </c>
      <c r="P82" s="36"/>
    </row>
    <row r="83" ht="20" customHeight="1" spans="1:16">
      <c r="A83" s="25" t="s">
        <v>94</v>
      </c>
      <c r="B83" s="26" t="s">
        <v>95</v>
      </c>
      <c r="C83" s="27">
        <v>9000</v>
      </c>
      <c r="D83" s="27">
        <v>18000</v>
      </c>
      <c r="E83" s="27">
        <v>0</v>
      </c>
      <c r="F83" s="28">
        <v>0</v>
      </c>
      <c r="G83" s="27">
        <v>0</v>
      </c>
      <c r="H83" s="28">
        <v>0</v>
      </c>
      <c r="I83" s="27">
        <v>0</v>
      </c>
      <c r="J83" s="27">
        <v>18000</v>
      </c>
      <c r="K83" s="28">
        <v>16</v>
      </c>
      <c r="L83" s="27">
        <v>12000</v>
      </c>
      <c r="M83" s="28">
        <v>16</v>
      </c>
      <c r="N83" s="27">
        <v>6000</v>
      </c>
      <c r="O83" s="27">
        <v>0</v>
      </c>
      <c r="P83" s="27"/>
    </row>
    <row r="84" ht="20" customHeight="1" spans="1:16">
      <c r="A84" s="25" t="s">
        <v>94</v>
      </c>
      <c r="B84" s="26" t="s">
        <v>96</v>
      </c>
      <c r="C84" s="27">
        <v>7312.5</v>
      </c>
      <c r="D84" s="27">
        <v>14625</v>
      </c>
      <c r="E84" s="27">
        <v>0</v>
      </c>
      <c r="F84" s="28">
        <v>0</v>
      </c>
      <c r="G84" s="27">
        <v>0</v>
      </c>
      <c r="H84" s="28">
        <v>0</v>
      </c>
      <c r="I84" s="27">
        <v>0</v>
      </c>
      <c r="J84" s="27">
        <v>14625</v>
      </c>
      <c r="K84" s="28">
        <v>13</v>
      </c>
      <c r="L84" s="27">
        <v>9750</v>
      </c>
      <c r="M84" s="28">
        <v>13</v>
      </c>
      <c r="N84" s="27">
        <v>4875</v>
      </c>
      <c r="O84" s="27">
        <v>0</v>
      </c>
      <c r="P84" s="27"/>
    </row>
    <row r="85" ht="20" customHeight="1" spans="1:16">
      <c r="A85" s="25" t="s">
        <v>94</v>
      </c>
      <c r="B85" s="26" t="s">
        <v>97</v>
      </c>
      <c r="C85" s="27">
        <v>15937.5</v>
      </c>
      <c r="D85" s="27">
        <v>31875</v>
      </c>
      <c r="E85" s="27">
        <v>31875</v>
      </c>
      <c r="F85" s="28">
        <v>30</v>
      </c>
      <c r="G85" s="27">
        <v>22500</v>
      </c>
      <c r="H85" s="28">
        <v>30</v>
      </c>
      <c r="I85" s="27">
        <v>9375</v>
      </c>
      <c r="J85" s="27">
        <v>0</v>
      </c>
      <c r="K85" s="28">
        <v>0</v>
      </c>
      <c r="L85" s="27">
        <v>0</v>
      </c>
      <c r="M85" s="28">
        <v>0</v>
      </c>
      <c r="N85" s="27">
        <v>0</v>
      </c>
      <c r="O85" s="27">
        <v>0</v>
      </c>
      <c r="P85" s="27"/>
    </row>
    <row r="86" ht="20" customHeight="1" spans="1:16">
      <c r="A86" s="25" t="s">
        <v>94</v>
      </c>
      <c r="B86" s="26" t="s">
        <v>98</v>
      </c>
      <c r="C86" s="27">
        <v>4250</v>
      </c>
      <c r="D86" s="27">
        <v>8500</v>
      </c>
      <c r="E86" s="27">
        <v>8500</v>
      </c>
      <c r="F86" s="28">
        <v>8</v>
      </c>
      <c r="G86" s="27">
        <v>6000</v>
      </c>
      <c r="H86" s="28">
        <v>8</v>
      </c>
      <c r="I86" s="27">
        <v>2500</v>
      </c>
      <c r="J86" s="27">
        <v>0</v>
      </c>
      <c r="K86" s="28">
        <v>0</v>
      </c>
      <c r="L86" s="27">
        <v>0</v>
      </c>
      <c r="M86" s="28">
        <v>0</v>
      </c>
      <c r="N86" s="27">
        <v>0</v>
      </c>
      <c r="O86" s="27">
        <v>0</v>
      </c>
      <c r="P86" s="27"/>
    </row>
    <row r="87" ht="20" customHeight="1" spans="1:16">
      <c r="A87" s="25" t="s">
        <v>94</v>
      </c>
      <c r="B87" s="26" t="s">
        <v>99</v>
      </c>
      <c r="C87" s="27">
        <v>8500</v>
      </c>
      <c r="D87" s="27">
        <v>17000</v>
      </c>
      <c r="E87" s="27">
        <v>17000</v>
      </c>
      <c r="F87" s="28">
        <v>16</v>
      </c>
      <c r="G87" s="27">
        <v>12000</v>
      </c>
      <c r="H87" s="28">
        <v>16</v>
      </c>
      <c r="I87" s="27">
        <v>5000</v>
      </c>
      <c r="J87" s="27">
        <v>0</v>
      </c>
      <c r="K87" s="28">
        <v>0</v>
      </c>
      <c r="L87" s="27">
        <v>0</v>
      </c>
      <c r="M87" s="28">
        <v>0</v>
      </c>
      <c r="N87" s="27">
        <v>0</v>
      </c>
      <c r="O87" s="27">
        <v>0</v>
      </c>
      <c r="P87" s="27"/>
    </row>
    <row r="88" ht="20" customHeight="1" spans="1:16">
      <c r="A88" s="25" t="s">
        <v>94</v>
      </c>
      <c r="B88" s="26" t="s">
        <v>100</v>
      </c>
      <c r="C88" s="27">
        <v>11687.5</v>
      </c>
      <c r="D88" s="27">
        <v>23375</v>
      </c>
      <c r="E88" s="27">
        <v>23375</v>
      </c>
      <c r="F88" s="28">
        <v>22</v>
      </c>
      <c r="G88" s="27">
        <v>16500</v>
      </c>
      <c r="H88" s="28">
        <v>22</v>
      </c>
      <c r="I88" s="27">
        <v>6875</v>
      </c>
      <c r="J88" s="27">
        <v>0</v>
      </c>
      <c r="K88" s="28">
        <v>0</v>
      </c>
      <c r="L88" s="27">
        <v>0</v>
      </c>
      <c r="M88" s="28">
        <v>0</v>
      </c>
      <c r="N88" s="27">
        <v>0</v>
      </c>
      <c r="O88" s="27">
        <v>0</v>
      </c>
      <c r="P88" s="27"/>
    </row>
    <row r="89" s="15" customFormat="1" ht="20" customHeight="1" spans="1:16">
      <c r="A89" s="33" t="s">
        <v>94</v>
      </c>
      <c r="B89" s="34" t="s">
        <v>19</v>
      </c>
      <c r="C89" s="36">
        <v>56687.5</v>
      </c>
      <c r="D89" s="36">
        <v>113375</v>
      </c>
      <c r="E89" s="36">
        <v>80750</v>
      </c>
      <c r="F89" s="37">
        <v>76</v>
      </c>
      <c r="G89" s="36">
        <v>57000</v>
      </c>
      <c r="H89" s="37">
        <v>76</v>
      </c>
      <c r="I89" s="36">
        <v>23750</v>
      </c>
      <c r="J89" s="36">
        <v>32625</v>
      </c>
      <c r="K89" s="37">
        <v>29</v>
      </c>
      <c r="L89" s="36">
        <v>21750</v>
      </c>
      <c r="M89" s="37">
        <v>29</v>
      </c>
      <c r="N89" s="36">
        <v>10875</v>
      </c>
      <c r="O89" s="36">
        <v>0</v>
      </c>
      <c r="P89" s="36"/>
    </row>
    <row r="90" s="44" customFormat="1" spans="1:16">
      <c r="A90" s="38" t="s">
        <v>101</v>
      </c>
      <c r="B90" s="39"/>
      <c r="C90" s="40">
        <f>C89+C82+C70+C63+C58+C54+C49+C45+C40+C29+C26+C19+C8</f>
        <v>1125906.25</v>
      </c>
      <c r="D90" s="40">
        <f t="shared" ref="D90:P90" si="0">D89+D82+D70+D63+D58+D54+D49+D45+D40+D29+D26+D19+D8</f>
        <v>2251812.5</v>
      </c>
      <c r="E90" s="40">
        <f t="shared" si="0"/>
        <v>1441812.5</v>
      </c>
      <c r="F90" s="41">
        <f t="shared" si="0"/>
        <v>1357</v>
      </c>
      <c r="G90" s="40">
        <f t="shared" si="0"/>
        <v>1017750</v>
      </c>
      <c r="H90" s="41">
        <f t="shared" si="0"/>
        <v>1357</v>
      </c>
      <c r="I90" s="40">
        <f t="shared" si="0"/>
        <v>424062.5</v>
      </c>
      <c r="J90" s="40">
        <f t="shared" si="0"/>
        <v>810000</v>
      </c>
      <c r="K90" s="41">
        <f t="shared" si="0"/>
        <v>720</v>
      </c>
      <c r="L90" s="40">
        <f t="shared" si="0"/>
        <v>540000</v>
      </c>
      <c r="M90" s="41">
        <f t="shared" si="0"/>
        <v>720</v>
      </c>
      <c r="N90" s="40">
        <f t="shared" si="0"/>
        <v>270000</v>
      </c>
      <c r="O90" s="40">
        <f t="shared" si="0"/>
        <v>0</v>
      </c>
      <c r="P90" s="40"/>
    </row>
    <row r="94" spans="6:13">
      <c r="F94" s="18"/>
      <c r="H94" s="18"/>
      <c r="K94" s="18"/>
      <c r="M94" s="18"/>
    </row>
    <row r="95" spans="6:13">
      <c r="F95" s="18"/>
      <c r="H95" s="18"/>
      <c r="K95" s="18"/>
      <c r="M95" s="18"/>
    </row>
    <row r="98" spans="6:13">
      <c r="F98" s="18"/>
      <c r="H98" s="18"/>
      <c r="K98" s="18"/>
      <c r="M98" s="18"/>
    </row>
    <row r="99" spans="6:13">
      <c r="F99" s="18"/>
      <c r="H99" s="18"/>
      <c r="K99" s="18"/>
      <c r="M99" s="18"/>
    </row>
  </sheetData>
  <autoFilter ref="A4:P90">
    <extLst/>
  </autoFilter>
  <mergeCells count="15">
    <mergeCell ref="A1:O1"/>
    <mergeCell ref="E2:I2"/>
    <mergeCell ref="J2:N2"/>
    <mergeCell ref="F3:G3"/>
    <mergeCell ref="H3:I3"/>
    <mergeCell ref="K3:L3"/>
    <mergeCell ref="M3:N3"/>
    <mergeCell ref="A2:A4"/>
    <mergeCell ref="B2:B4"/>
    <mergeCell ref="C2:C4"/>
    <mergeCell ref="D2:D4"/>
    <mergeCell ref="E3:E4"/>
    <mergeCell ref="J3:J4"/>
    <mergeCell ref="O2:O4"/>
    <mergeCell ref="P2:P4"/>
  </mergeCells>
  <pageMargins left="0.751388888888889" right="0.751388888888889" top="0.60625" bottom="0.60625" header="0.5" footer="0.5"/>
  <pageSetup paperSize="9" scale="6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workbookViewId="0">
      <pane ySplit="4" topLeftCell="A11" activePane="bottomLeft" state="frozen"/>
      <selection/>
      <selection pane="bottomLeft" activeCell="B30" sqref="B30"/>
    </sheetView>
  </sheetViews>
  <sheetFormatPr defaultColWidth="9" defaultRowHeight="14.4"/>
  <cols>
    <col min="1" max="1" width="10.6296296296296" style="16" customWidth="1"/>
    <col min="2" max="2" width="28.6296296296296" style="17" customWidth="1"/>
    <col min="3" max="3" width="13.25" style="18" customWidth="1"/>
    <col min="4" max="4" width="12.75" style="18" customWidth="1"/>
    <col min="5" max="5" width="12" style="18" customWidth="1"/>
    <col min="6" max="6" width="9.75" style="19" customWidth="1"/>
    <col min="7" max="7" width="13.8796296296296" style="18" customWidth="1"/>
    <col min="8" max="8" width="9.87962962962963" style="19" customWidth="1"/>
    <col min="9" max="9" width="12" style="18" customWidth="1"/>
    <col min="10" max="10" width="13.8796296296296" style="18" customWidth="1"/>
    <col min="11" max="11" width="9.75" style="19" customWidth="1"/>
    <col min="12" max="12" width="13.6296296296296" style="18" customWidth="1"/>
    <col min="13" max="13" width="10" style="19" customWidth="1"/>
    <col min="14" max="14" width="12" style="18" customWidth="1"/>
    <col min="15" max="15" width="8.75" style="18" customWidth="1"/>
    <col min="16" max="16" width="13.5" style="18" customWidth="1"/>
    <col min="17" max="16375" width="9" style="16"/>
  </cols>
  <sheetData>
    <row r="1" s="13" customFormat="1" ht="39" customHeight="1" spans="1:16">
      <c r="A1" s="20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42" t="s">
        <v>1</v>
      </c>
    </row>
    <row r="2" s="13" customFormat="1" ht="23" customHeight="1" spans="1:16">
      <c r="A2" s="21" t="s">
        <v>2</v>
      </c>
      <c r="B2" s="22" t="s">
        <v>3</v>
      </c>
      <c r="C2" s="23" t="s">
        <v>4</v>
      </c>
      <c r="D2" s="23" t="s">
        <v>5</v>
      </c>
      <c r="E2" s="23" t="s">
        <v>6</v>
      </c>
      <c r="F2" s="24"/>
      <c r="G2" s="23"/>
      <c r="H2" s="24"/>
      <c r="I2" s="23"/>
      <c r="J2" s="23" t="s">
        <v>7</v>
      </c>
      <c r="K2" s="24"/>
      <c r="L2" s="23"/>
      <c r="M2" s="24"/>
      <c r="N2" s="23"/>
      <c r="O2" s="23" t="s">
        <v>8</v>
      </c>
      <c r="P2" s="23" t="s">
        <v>9</v>
      </c>
    </row>
    <row r="3" s="13" customFormat="1" ht="23" customHeight="1" spans="1:16">
      <c r="A3" s="21"/>
      <c r="B3" s="22"/>
      <c r="C3" s="23"/>
      <c r="D3" s="23"/>
      <c r="E3" s="23" t="s">
        <v>10</v>
      </c>
      <c r="F3" s="24" t="s">
        <v>11</v>
      </c>
      <c r="G3" s="23"/>
      <c r="H3" s="24" t="s">
        <v>12</v>
      </c>
      <c r="I3" s="23"/>
      <c r="J3" s="23" t="s">
        <v>10</v>
      </c>
      <c r="K3" s="24" t="s">
        <v>11</v>
      </c>
      <c r="L3" s="23"/>
      <c r="M3" s="24" t="s">
        <v>12</v>
      </c>
      <c r="N3" s="23"/>
      <c r="O3" s="23"/>
      <c r="P3" s="23"/>
    </row>
    <row r="4" s="13" customFormat="1" ht="23" customHeight="1" spans="1:16">
      <c r="A4" s="21"/>
      <c r="B4" s="22"/>
      <c r="C4" s="23"/>
      <c r="D4" s="23"/>
      <c r="E4" s="23"/>
      <c r="F4" s="24" t="s">
        <v>13</v>
      </c>
      <c r="G4" s="23" t="s">
        <v>14</v>
      </c>
      <c r="H4" s="24" t="s">
        <v>13</v>
      </c>
      <c r="I4" s="23" t="s">
        <v>14</v>
      </c>
      <c r="J4" s="23"/>
      <c r="K4" s="24" t="s">
        <v>13</v>
      </c>
      <c r="L4" s="23" t="s">
        <v>14</v>
      </c>
      <c r="M4" s="24" t="s">
        <v>13</v>
      </c>
      <c r="N4" s="23" t="s">
        <v>14</v>
      </c>
      <c r="O4" s="23"/>
      <c r="P4" s="23"/>
    </row>
    <row r="5" ht="20" customHeight="1" spans="1:16">
      <c r="A5" s="25" t="s">
        <v>103</v>
      </c>
      <c r="B5" s="26" t="s">
        <v>104</v>
      </c>
      <c r="C5" s="27">
        <v>90000</v>
      </c>
      <c r="D5" s="27">
        <v>90000</v>
      </c>
      <c r="E5" s="27">
        <f t="shared" ref="E5:E12" si="0">G5+I5</f>
        <v>0</v>
      </c>
      <c r="F5" s="28">
        <v>0</v>
      </c>
      <c r="G5" s="27">
        <v>0</v>
      </c>
      <c r="H5" s="28">
        <v>0</v>
      </c>
      <c r="I5" s="27">
        <v>0</v>
      </c>
      <c r="J5" s="27">
        <f t="shared" ref="J5:J12" si="1">L5+N5</f>
        <v>90000</v>
      </c>
      <c r="K5" s="28">
        <v>80</v>
      </c>
      <c r="L5" s="27">
        <v>60000</v>
      </c>
      <c r="M5" s="28">
        <v>80</v>
      </c>
      <c r="N5" s="27">
        <v>30000</v>
      </c>
      <c r="O5" s="27">
        <v>0</v>
      </c>
      <c r="P5" s="27"/>
    </row>
    <row r="6" ht="20" customHeight="1" spans="1:16">
      <c r="A6" s="25" t="s">
        <v>103</v>
      </c>
      <c r="B6" s="26" t="s">
        <v>105</v>
      </c>
      <c r="C6" s="27">
        <v>3375</v>
      </c>
      <c r="D6" s="27">
        <v>3375</v>
      </c>
      <c r="E6" s="27">
        <f t="shared" si="0"/>
        <v>0</v>
      </c>
      <c r="F6" s="28">
        <v>0</v>
      </c>
      <c r="G6" s="27">
        <v>0</v>
      </c>
      <c r="H6" s="28">
        <v>0</v>
      </c>
      <c r="I6" s="27">
        <v>0</v>
      </c>
      <c r="J6" s="27">
        <f t="shared" si="1"/>
        <v>3375</v>
      </c>
      <c r="K6" s="28">
        <v>3</v>
      </c>
      <c r="L6" s="27">
        <v>2250</v>
      </c>
      <c r="M6" s="28">
        <v>3</v>
      </c>
      <c r="N6" s="27">
        <v>1125</v>
      </c>
      <c r="O6" s="27">
        <v>0</v>
      </c>
      <c r="P6" s="27"/>
    </row>
    <row r="7" ht="20" customHeight="1" spans="1:16">
      <c r="A7" s="25" t="s">
        <v>103</v>
      </c>
      <c r="B7" s="26" t="s">
        <v>106</v>
      </c>
      <c r="C7" s="27">
        <v>8568</v>
      </c>
      <c r="D7" s="27">
        <v>9000</v>
      </c>
      <c r="E7" s="27">
        <f t="shared" si="0"/>
        <v>0</v>
      </c>
      <c r="F7" s="28">
        <v>0</v>
      </c>
      <c r="G7" s="27">
        <v>0</v>
      </c>
      <c r="H7" s="28">
        <v>0</v>
      </c>
      <c r="I7" s="27">
        <v>0</v>
      </c>
      <c r="J7" s="27">
        <f t="shared" si="1"/>
        <v>9000</v>
      </c>
      <c r="K7" s="28">
        <v>8</v>
      </c>
      <c r="L7" s="27">
        <v>6000</v>
      </c>
      <c r="M7" s="28">
        <v>8</v>
      </c>
      <c r="N7" s="27">
        <v>3000</v>
      </c>
      <c r="O7" s="27">
        <v>432</v>
      </c>
      <c r="P7" s="27" t="s">
        <v>107</v>
      </c>
    </row>
    <row r="8" ht="20" customHeight="1" spans="1:16">
      <c r="A8" s="25" t="s">
        <v>103</v>
      </c>
      <c r="B8" s="26" t="s">
        <v>108</v>
      </c>
      <c r="C8" s="27">
        <v>7875</v>
      </c>
      <c r="D8" s="27">
        <v>7875</v>
      </c>
      <c r="E8" s="27">
        <f t="shared" si="0"/>
        <v>0</v>
      </c>
      <c r="F8" s="28">
        <v>0</v>
      </c>
      <c r="G8" s="27">
        <v>0</v>
      </c>
      <c r="H8" s="28">
        <v>0</v>
      </c>
      <c r="I8" s="27">
        <v>0</v>
      </c>
      <c r="J8" s="27">
        <f t="shared" si="1"/>
        <v>7875</v>
      </c>
      <c r="K8" s="28">
        <v>7</v>
      </c>
      <c r="L8" s="27">
        <v>5250</v>
      </c>
      <c r="M8" s="28">
        <v>7</v>
      </c>
      <c r="N8" s="27">
        <v>2625</v>
      </c>
      <c r="O8" s="27">
        <v>0</v>
      </c>
      <c r="P8" s="27"/>
    </row>
    <row r="9" ht="20" customHeight="1" spans="1:16">
      <c r="A9" s="25" t="s">
        <v>103</v>
      </c>
      <c r="B9" s="26" t="s">
        <v>109</v>
      </c>
      <c r="C9" s="27">
        <v>21375</v>
      </c>
      <c r="D9" s="27">
        <v>21375</v>
      </c>
      <c r="E9" s="27">
        <f t="shared" si="0"/>
        <v>0</v>
      </c>
      <c r="F9" s="28">
        <v>0</v>
      </c>
      <c r="G9" s="27">
        <v>0</v>
      </c>
      <c r="H9" s="28">
        <v>0</v>
      </c>
      <c r="I9" s="27">
        <v>0</v>
      </c>
      <c r="J9" s="27">
        <f t="shared" si="1"/>
        <v>21375</v>
      </c>
      <c r="K9" s="28">
        <v>19</v>
      </c>
      <c r="L9" s="27">
        <v>14250</v>
      </c>
      <c r="M9" s="28">
        <v>19</v>
      </c>
      <c r="N9" s="27">
        <v>7125</v>
      </c>
      <c r="O9" s="27">
        <v>0</v>
      </c>
      <c r="P9" s="27"/>
    </row>
    <row r="10" ht="20" customHeight="1" spans="1:16">
      <c r="A10" s="25" t="s">
        <v>103</v>
      </c>
      <c r="B10" s="26" t="s">
        <v>110</v>
      </c>
      <c r="C10" s="27">
        <v>91625</v>
      </c>
      <c r="D10" s="27">
        <v>91625</v>
      </c>
      <c r="E10" s="27">
        <f t="shared" si="0"/>
        <v>10625</v>
      </c>
      <c r="F10" s="28">
        <v>10</v>
      </c>
      <c r="G10" s="27">
        <v>7500</v>
      </c>
      <c r="H10" s="28">
        <v>10</v>
      </c>
      <c r="I10" s="27">
        <v>3125</v>
      </c>
      <c r="J10" s="27">
        <f t="shared" si="1"/>
        <v>81000</v>
      </c>
      <c r="K10" s="28">
        <v>72</v>
      </c>
      <c r="L10" s="27">
        <v>54000</v>
      </c>
      <c r="M10" s="28">
        <v>72</v>
      </c>
      <c r="N10" s="27">
        <v>27000</v>
      </c>
      <c r="O10" s="27">
        <v>0</v>
      </c>
      <c r="P10" s="27"/>
    </row>
    <row r="11" ht="20" customHeight="1" spans="1:16">
      <c r="A11" s="25" t="s">
        <v>103</v>
      </c>
      <c r="B11" s="26" t="s">
        <v>111</v>
      </c>
      <c r="C11" s="27">
        <v>51365</v>
      </c>
      <c r="D11" s="27">
        <v>53125</v>
      </c>
      <c r="E11" s="27">
        <f t="shared" si="0"/>
        <v>53125</v>
      </c>
      <c r="F11" s="28">
        <v>50</v>
      </c>
      <c r="G11" s="27">
        <v>37500</v>
      </c>
      <c r="H11" s="28">
        <v>50</v>
      </c>
      <c r="I11" s="27">
        <v>15625</v>
      </c>
      <c r="J11" s="27">
        <f t="shared" si="1"/>
        <v>0</v>
      </c>
      <c r="K11" s="28">
        <v>0</v>
      </c>
      <c r="L11" s="27">
        <v>0</v>
      </c>
      <c r="M11" s="28">
        <v>0</v>
      </c>
      <c r="N11" s="27">
        <v>0</v>
      </c>
      <c r="O11" s="27">
        <v>1760</v>
      </c>
      <c r="P11" s="27" t="s">
        <v>112</v>
      </c>
    </row>
    <row r="12" ht="20" customHeight="1" spans="1:16">
      <c r="A12" s="25" t="s">
        <v>103</v>
      </c>
      <c r="B12" s="26" t="s">
        <v>113</v>
      </c>
      <c r="C12" s="27">
        <v>0</v>
      </c>
      <c r="D12" s="27">
        <v>0</v>
      </c>
      <c r="E12" s="27">
        <f t="shared" si="0"/>
        <v>0</v>
      </c>
      <c r="F12" s="28">
        <v>0</v>
      </c>
      <c r="G12" s="27">
        <v>0</v>
      </c>
      <c r="H12" s="28">
        <v>0</v>
      </c>
      <c r="I12" s="27">
        <v>0</v>
      </c>
      <c r="J12" s="27">
        <f t="shared" si="1"/>
        <v>0</v>
      </c>
      <c r="K12" s="28">
        <v>0</v>
      </c>
      <c r="L12" s="27">
        <v>0</v>
      </c>
      <c r="M12" s="28">
        <v>0</v>
      </c>
      <c r="N12" s="27">
        <v>0</v>
      </c>
      <c r="O12" s="27">
        <v>0</v>
      </c>
      <c r="P12" s="27"/>
    </row>
    <row r="13" ht="20" customHeight="1" spans="1:16">
      <c r="A13" s="25" t="s">
        <v>103</v>
      </c>
      <c r="B13" s="26" t="s">
        <v>114</v>
      </c>
      <c r="C13" s="27">
        <v>6427.5</v>
      </c>
      <c r="D13" s="27">
        <v>6687.5</v>
      </c>
      <c r="E13" s="27">
        <f t="shared" ref="E13:E27" si="2">G13+I13</f>
        <v>1062.5</v>
      </c>
      <c r="F13" s="28">
        <v>1</v>
      </c>
      <c r="G13" s="27">
        <v>750</v>
      </c>
      <c r="H13" s="28">
        <v>1</v>
      </c>
      <c r="I13" s="27">
        <v>312.5</v>
      </c>
      <c r="J13" s="27">
        <f t="shared" ref="J13:J27" si="3">L13+N13</f>
        <v>5625</v>
      </c>
      <c r="K13" s="28">
        <v>5</v>
      </c>
      <c r="L13" s="27">
        <v>3750</v>
      </c>
      <c r="M13" s="28">
        <v>5</v>
      </c>
      <c r="N13" s="27">
        <v>1875</v>
      </c>
      <c r="O13" s="27">
        <v>260</v>
      </c>
      <c r="P13" s="27" t="s">
        <v>115</v>
      </c>
    </row>
    <row r="14" ht="20" customHeight="1" spans="1:16">
      <c r="A14" s="25" t="s">
        <v>103</v>
      </c>
      <c r="B14" s="26" t="s">
        <v>116</v>
      </c>
      <c r="C14" s="27">
        <v>20875</v>
      </c>
      <c r="D14" s="27">
        <v>20875</v>
      </c>
      <c r="E14" s="27">
        <f t="shared" si="2"/>
        <v>8500</v>
      </c>
      <c r="F14" s="28">
        <v>8</v>
      </c>
      <c r="G14" s="27">
        <v>6000</v>
      </c>
      <c r="H14" s="28">
        <v>8</v>
      </c>
      <c r="I14" s="27">
        <v>2500</v>
      </c>
      <c r="J14" s="27">
        <f t="shared" si="3"/>
        <v>12375</v>
      </c>
      <c r="K14" s="28">
        <v>11</v>
      </c>
      <c r="L14" s="27">
        <v>8250</v>
      </c>
      <c r="M14" s="28">
        <v>11</v>
      </c>
      <c r="N14" s="27">
        <v>4125</v>
      </c>
      <c r="O14" s="27">
        <v>0</v>
      </c>
      <c r="P14" s="27"/>
    </row>
    <row r="15" ht="20" customHeight="1" spans="1:16">
      <c r="A15" s="25" t="s">
        <v>103</v>
      </c>
      <c r="B15" s="26" t="s">
        <v>117</v>
      </c>
      <c r="C15" s="27">
        <v>0</v>
      </c>
      <c r="D15" s="27">
        <v>0</v>
      </c>
      <c r="E15" s="27">
        <f t="shared" si="2"/>
        <v>0</v>
      </c>
      <c r="F15" s="28">
        <v>0</v>
      </c>
      <c r="G15" s="27">
        <v>0</v>
      </c>
      <c r="H15" s="28">
        <v>0</v>
      </c>
      <c r="I15" s="27">
        <v>0</v>
      </c>
      <c r="J15" s="27">
        <f t="shared" si="3"/>
        <v>0</v>
      </c>
      <c r="K15" s="28">
        <v>0</v>
      </c>
      <c r="L15" s="27">
        <v>0</v>
      </c>
      <c r="M15" s="28">
        <v>0</v>
      </c>
      <c r="N15" s="27">
        <v>0</v>
      </c>
      <c r="O15" s="27">
        <v>0</v>
      </c>
      <c r="P15" s="27"/>
    </row>
    <row r="16" s="14" customFormat="1" ht="20" customHeight="1" spans="1:16">
      <c r="A16" s="29" t="s">
        <v>103</v>
      </c>
      <c r="B16" s="30" t="s">
        <v>118</v>
      </c>
      <c r="C16" s="31">
        <v>4121</v>
      </c>
      <c r="D16" s="31">
        <v>4375</v>
      </c>
      <c r="E16" s="31">
        <f t="shared" si="2"/>
        <v>2125</v>
      </c>
      <c r="F16" s="32">
        <v>2</v>
      </c>
      <c r="G16" s="31">
        <v>1500</v>
      </c>
      <c r="H16" s="32">
        <v>2</v>
      </c>
      <c r="I16" s="31">
        <v>625</v>
      </c>
      <c r="J16" s="31">
        <f t="shared" si="3"/>
        <v>2250</v>
      </c>
      <c r="K16" s="32">
        <v>2</v>
      </c>
      <c r="L16" s="31">
        <v>1500</v>
      </c>
      <c r="M16" s="32">
        <v>2</v>
      </c>
      <c r="N16" s="31">
        <v>750</v>
      </c>
      <c r="O16" s="31">
        <v>254</v>
      </c>
      <c r="P16" s="31" t="s">
        <v>119</v>
      </c>
    </row>
    <row r="17" ht="20" customHeight="1" spans="1:16">
      <c r="A17" s="25" t="s">
        <v>103</v>
      </c>
      <c r="B17" s="26" t="s">
        <v>120</v>
      </c>
      <c r="C17" s="27">
        <v>6375</v>
      </c>
      <c r="D17" s="27">
        <v>6375</v>
      </c>
      <c r="E17" s="27">
        <f t="shared" si="2"/>
        <v>6375</v>
      </c>
      <c r="F17" s="28">
        <v>6</v>
      </c>
      <c r="G17" s="27">
        <v>4500</v>
      </c>
      <c r="H17" s="28">
        <v>6</v>
      </c>
      <c r="I17" s="27">
        <v>1875</v>
      </c>
      <c r="J17" s="27">
        <f t="shared" si="3"/>
        <v>0</v>
      </c>
      <c r="K17" s="28">
        <v>0</v>
      </c>
      <c r="L17" s="27">
        <v>0</v>
      </c>
      <c r="M17" s="28">
        <v>0</v>
      </c>
      <c r="N17" s="27">
        <v>0</v>
      </c>
      <c r="O17" s="27">
        <v>0</v>
      </c>
      <c r="P17" s="27"/>
    </row>
    <row r="18" ht="20" customHeight="1" spans="1:16">
      <c r="A18" s="25" t="s">
        <v>103</v>
      </c>
      <c r="B18" s="26" t="s">
        <v>121</v>
      </c>
      <c r="C18" s="27">
        <v>7437.5</v>
      </c>
      <c r="D18" s="27">
        <v>7437.5</v>
      </c>
      <c r="E18" s="27">
        <f t="shared" si="2"/>
        <v>7437.5</v>
      </c>
      <c r="F18" s="28">
        <v>7</v>
      </c>
      <c r="G18" s="27">
        <v>5250</v>
      </c>
      <c r="H18" s="28">
        <v>7</v>
      </c>
      <c r="I18" s="27">
        <v>2187.5</v>
      </c>
      <c r="J18" s="27">
        <f t="shared" si="3"/>
        <v>0</v>
      </c>
      <c r="K18" s="28">
        <v>0</v>
      </c>
      <c r="L18" s="27">
        <v>0</v>
      </c>
      <c r="M18" s="28">
        <v>0</v>
      </c>
      <c r="N18" s="27">
        <v>0</v>
      </c>
      <c r="O18" s="27">
        <v>0</v>
      </c>
      <c r="P18" s="27"/>
    </row>
    <row r="19" ht="20" customHeight="1" spans="1:16">
      <c r="A19" s="25" t="s">
        <v>103</v>
      </c>
      <c r="B19" s="26" t="s">
        <v>122</v>
      </c>
      <c r="C19" s="27">
        <v>8500</v>
      </c>
      <c r="D19" s="27">
        <v>8500</v>
      </c>
      <c r="E19" s="27">
        <f t="shared" si="2"/>
        <v>8500</v>
      </c>
      <c r="F19" s="28">
        <v>8</v>
      </c>
      <c r="G19" s="27">
        <v>6000</v>
      </c>
      <c r="H19" s="28">
        <v>8</v>
      </c>
      <c r="I19" s="27">
        <v>2500</v>
      </c>
      <c r="J19" s="27">
        <f t="shared" si="3"/>
        <v>0</v>
      </c>
      <c r="K19" s="28">
        <v>0</v>
      </c>
      <c r="L19" s="27">
        <v>0</v>
      </c>
      <c r="M19" s="28">
        <v>0</v>
      </c>
      <c r="N19" s="27">
        <v>0</v>
      </c>
      <c r="O19" s="27">
        <v>0</v>
      </c>
      <c r="P19" s="27"/>
    </row>
    <row r="20" ht="20" customHeight="1" spans="1:16">
      <c r="A20" s="25" t="s">
        <v>103</v>
      </c>
      <c r="B20" s="26" t="s">
        <v>123</v>
      </c>
      <c r="C20" s="27">
        <v>6375</v>
      </c>
      <c r="D20" s="27">
        <v>6375</v>
      </c>
      <c r="E20" s="27">
        <f t="shared" si="2"/>
        <v>6375</v>
      </c>
      <c r="F20" s="28">
        <v>6</v>
      </c>
      <c r="G20" s="27">
        <v>4500</v>
      </c>
      <c r="H20" s="28">
        <v>6</v>
      </c>
      <c r="I20" s="27">
        <v>1875</v>
      </c>
      <c r="J20" s="27">
        <f t="shared" si="3"/>
        <v>0</v>
      </c>
      <c r="K20" s="28">
        <v>0</v>
      </c>
      <c r="L20" s="27">
        <v>0</v>
      </c>
      <c r="M20" s="28">
        <v>0</v>
      </c>
      <c r="N20" s="27">
        <v>0</v>
      </c>
      <c r="O20" s="27">
        <v>0</v>
      </c>
      <c r="P20" s="27"/>
    </row>
    <row r="21" ht="20" customHeight="1" spans="1:16">
      <c r="A21" s="25" t="s">
        <v>103</v>
      </c>
      <c r="B21" s="26" t="s">
        <v>124</v>
      </c>
      <c r="C21" s="27">
        <v>0</v>
      </c>
      <c r="D21" s="27">
        <v>0</v>
      </c>
      <c r="E21" s="27">
        <f t="shared" si="2"/>
        <v>0</v>
      </c>
      <c r="F21" s="28">
        <v>0</v>
      </c>
      <c r="G21" s="27">
        <v>0</v>
      </c>
      <c r="H21" s="28">
        <v>0</v>
      </c>
      <c r="I21" s="27">
        <v>0</v>
      </c>
      <c r="J21" s="27">
        <f t="shared" si="3"/>
        <v>0</v>
      </c>
      <c r="K21" s="28">
        <v>0</v>
      </c>
      <c r="L21" s="27">
        <v>0</v>
      </c>
      <c r="M21" s="28">
        <v>0</v>
      </c>
      <c r="N21" s="27">
        <v>0</v>
      </c>
      <c r="O21" s="27">
        <v>0</v>
      </c>
      <c r="P21" s="27"/>
    </row>
    <row r="22" ht="20" customHeight="1" spans="1:16">
      <c r="A22" s="25" t="s">
        <v>103</v>
      </c>
      <c r="B22" s="26" t="s">
        <v>125</v>
      </c>
      <c r="C22" s="27">
        <v>94980</v>
      </c>
      <c r="D22" s="27">
        <v>99875</v>
      </c>
      <c r="E22" s="27">
        <f t="shared" si="2"/>
        <v>99875</v>
      </c>
      <c r="F22" s="28">
        <v>94</v>
      </c>
      <c r="G22" s="27">
        <v>70500</v>
      </c>
      <c r="H22" s="28">
        <v>94</v>
      </c>
      <c r="I22" s="27">
        <v>29375</v>
      </c>
      <c r="J22" s="27">
        <f t="shared" si="3"/>
        <v>0</v>
      </c>
      <c r="K22" s="28">
        <v>0</v>
      </c>
      <c r="L22" s="27">
        <v>0</v>
      </c>
      <c r="M22" s="28">
        <v>0</v>
      </c>
      <c r="N22" s="27">
        <v>0</v>
      </c>
      <c r="O22" s="27">
        <v>4895</v>
      </c>
      <c r="P22" s="27" t="s">
        <v>126</v>
      </c>
    </row>
    <row r="23" ht="20" customHeight="1" spans="1:16">
      <c r="A23" s="25" t="s">
        <v>103</v>
      </c>
      <c r="B23" s="26" t="s">
        <v>127</v>
      </c>
      <c r="C23" s="27">
        <v>43562.5</v>
      </c>
      <c r="D23" s="27">
        <v>43562.5</v>
      </c>
      <c r="E23" s="27">
        <f t="shared" si="2"/>
        <v>43562.5</v>
      </c>
      <c r="F23" s="28">
        <v>41</v>
      </c>
      <c r="G23" s="27">
        <v>30750</v>
      </c>
      <c r="H23" s="28">
        <v>41</v>
      </c>
      <c r="I23" s="27">
        <v>12812.5</v>
      </c>
      <c r="J23" s="27">
        <f t="shared" si="3"/>
        <v>0</v>
      </c>
      <c r="K23" s="28">
        <v>0</v>
      </c>
      <c r="L23" s="27">
        <v>0</v>
      </c>
      <c r="M23" s="28">
        <v>0</v>
      </c>
      <c r="N23" s="27">
        <v>0</v>
      </c>
      <c r="O23" s="27">
        <v>0</v>
      </c>
      <c r="P23" s="27"/>
    </row>
    <row r="24" ht="20" customHeight="1" spans="1:16">
      <c r="A24" s="25" t="s">
        <v>103</v>
      </c>
      <c r="B24" s="26" t="s">
        <v>128</v>
      </c>
      <c r="C24" s="27">
        <v>45687.5</v>
      </c>
      <c r="D24" s="27">
        <v>45687.5</v>
      </c>
      <c r="E24" s="27">
        <f t="shared" si="2"/>
        <v>45687.5</v>
      </c>
      <c r="F24" s="28">
        <v>43</v>
      </c>
      <c r="G24" s="27">
        <v>32250</v>
      </c>
      <c r="H24" s="28">
        <v>43</v>
      </c>
      <c r="I24" s="27">
        <v>13437.5</v>
      </c>
      <c r="J24" s="27">
        <f t="shared" si="3"/>
        <v>0</v>
      </c>
      <c r="K24" s="28">
        <v>0</v>
      </c>
      <c r="L24" s="27">
        <v>0</v>
      </c>
      <c r="M24" s="28">
        <v>0</v>
      </c>
      <c r="N24" s="27">
        <v>0</v>
      </c>
      <c r="O24" s="27">
        <v>0</v>
      </c>
      <c r="P24" s="27"/>
    </row>
    <row r="25" ht="20" customHeight="1" spans="1:16">
      <c r="A25" s="25" t="s">
        <v>103</v>
      </c>
      <c r="B25" s="26" t="s">
        <v>129</v>
      </c>
      <c r="C25" s="27">
        <v>8070</v>
      </c>
      <c r="D25" s="27">
        <v>8500</v>
      </c>
      <c r="E25" s="27">
        <f t="shared" si="2"/>
        <v>8500</v>
      </c>
      <c r="F25" s="28">
        <v>8</v>
      </c>
      <c r="G25" s="27">
        <v>6000</v>
      </c>
      <c r="H25" s="28">
        <v>8</v>
      </c>
      <c r="I25" s="27">
        <v>2500</v>
      </c>
      <c r="J25" s="27">
        <f t="shared" si="3"/>
        <v>0</v>
      </c>
      <c r="K25" s="28">
        <v>0</v>
      </c>
      <c r="L25" s="27">
        <v>0</v>
      </c>
      <c r="M25" s="28">
        <v>0</v>
      </c>
      <c r="N25" s="27">
        <v>0</v>
      </c>
      <c r="O25" s="27">
        <v>430</v>
      </c>
      <c r="P25" s="43" t="s">
        <v>130</v>
      </c>
    </row>
    <row r="26" ht="20" customHeight="1" spans="1:16">
      <c r="A26" s="25" t="s">
        <v>103</v>
      </c>
      <c r="B26" s="26" t="s">
        <v>131</v>
      </c>
      <c r="C26" s="27">
        <v>12750</v>
      </c>
      <c r="D26" s="27">
        <v>12750</v>
      </c>
      <c r="E26" s="27">
        <f t="shared" si="2"/>
        <v>12750</v>
      </c>
      <c r="F26" s="28">
        <v>12</v>
      </c>
      <c r="G26" s="27">
        <v>9000</v>
      </c>
      <c r="H26" s="28">
        <v>12</v>
      </c>
      <c r="I26" s="27">
        <v>3750</v>
      </c>
      <c r="J26" s="27">
        <f t="shared" si="3"/>
        <v>0</v>
      </c>
      <c r="K26" s="28">
        <v>0</v>
      </c>
      <c r="L26" s="27">
        <v>0</v>
      </c>
      <c r="M26" s="28">
        <v>0</v>
      </c>
      <c r="N26" s="27">
        <v>0</v>
      </c>
      <c r="O26" s="27">
        <v>0</v>
      </c>
      <c r="P26" s="27"/>
    </row>
    <row r="27" ht="20" customHeight="1" spans="1:16">
      <c r="A27" s="25" t="s">
        <v>103</v>
      </c>
      <c r="B27" s="26" t="s">
        <v>132</v>
      </c>
      <c r="C27" s="27">
        <v>3187.5</v>
      </c>
      <c r="D27" s="27">
        <v>3187.5</v>
      </c>
      <c r="E27" s="27">
        <f t="shared" si="2"/>
        <v>3187.5</v>
      </c>
      <c r="F27" s="28">
        <v>3</v>
      </c>
      <c r="G27" s="27">
        <v>2250</v>
      </c>
      <c r="H27" s="28">
        <v>3</v>
      </c>
      <c r="I27" s="27">
        <v>937.5</v>
      </c>
      <c r="J27" s="27">
        <f t="shared" si="3"/>
        <v>0</v>
      </c>
      <c r="K27" s="28">
        <v>0</v>
      </c>
      <c r="L27" s="27">
        <v>0</v>
      </c>
      <c r="M27" s="28">
        <v>0</v>
      </c>
      <c r="N27" s="27">
        <v>0</v>
      </c>
      <c r="O27" s="27">
        <v>0</v>
      </c>
      <c r="P27" s="27"/>
    </row>
    <row r="28" s="15" customFormat="1" ht="20" customHeight="1" spans="1:16">
      <c r="A28" s="33" t="s">
        <v>103</v>
      </c>
      <c r="B28" s="34" t="s">
        <v>19</v>
      </c>
      <c r="C28" s="35">
        <f>SUBTOTAL(9,C5:C27)</f>
        <v>542531.5</v>
      </c>
      <c r="D28" s="35">
        <f>SUBTOTAL(9,D5:D27)</f>
        <v>550562.5</v>
      </c>
      <c r="E28" s="36">
        <f>SUBTOTAL(9,E5:E27)</f>
        <v>317687.5</v>
      </c>
      <c r="F28" s="37">
        <f>SUBTOTAL(9,F5:F27)</f>
        <v>299</v>
      </c>
      <c r="G28" s="36">
        <f t="shared" ref="G28:O28" si="4">SUBTOTAL(9,G5:G27)</f>
        <v>224250</v>
      </c>
      <c r="H28" s="37">
        <f t="shared" si="4"/>
        <v>299</v>
      </c>
      <c r="I28" s="36">
        <f t="shared" si="4"/>
        <v>93437.5</v>
      </c>
      <c r="J28" s="36">
        <f t="shared" si="4"/>
        <v>232875</v>
      </c>
      <c r="K28" s="37">
        <f t="shared" si="4"/>
        <v>207</v>
      </c>
      <c r="L28" s="36">
        <f t="shared" si="4"/>
        <v>155250</v>
      </c>
      <c r="M28" s="37">
        <f t="shared" si="4"/>
        <v>207</v>
      </c>
      <c r="N28" s="36">
        <f t="shared" si="4"/>
        <v>77625</v>
      </c>
      <c r="O28" s="36">
        <f t="shared" si="4"/>
        <v>8031</v>
      </c>
      <c r="P28" s="36"/>
    </row>
    <row r="29" ht="20" customHeight="1" spans="1:16">
      <c r="A29" s="25" t="s">
        <v>133</v>
      </c>
      <c r="B29" s="26" t="s">
        <v>134</v>
      </c>
      <c r="C29" s="27">
        <v>0</v>
      </c>
      <c r="D29" s="27">
        <v>0</v>
      </c>
      <c r="E29" s="27">
        <v>0</v>
      </c>
      <c r="F29" s="28">
        <v>0</v>
      </c>
      <c r="G29" s="27">
        <v>0</v>
      </c>
      <c r="H29" s="28">
        <v>0</v>
      </c>
      <c r="I29" s="27">
        <v>0</v>
      </c>
      <c r="J29" s="27">
        <v>0</v>
      </c>
      <c r="K29" s="28">
        <v>0</v>
      </c>
      <c r="L29" s="27">
        <v>0</v>
      </c>
      <c r="M29" s="28">
        <v>0</v>
      </c>
      <c r="N29" s="27">
        <v>0</v>
      </c>
      <c r="O29" s="27">
        <v>0</v>
      </c>
      <c r="P29" s="27"/>
    </row>
    <row r="30" ht="20" customHeight="1" spans="1:16">
      <c r="A30" s="25" t="s">
        <v>133</v>
      </c>
      <c r="B30" s="26" t="s">
        <v>135</v>
      </c>
      <c r="C30" s="27">
        <v>5625</v>
      </c>
      <c r="D30" s="27">
        <v>5625</v>
      </c>
      <c r="E30" s="27">
        <v>0</v>
      </c>
      <c r="F30" s="28">
        <v>0</v>
      </c>
      <c r="G30" s="27">
        <v>0</v>
      </c>
      <c r="H30" s="28">
        <v>0</v>
      </c>
      <c r="I30" s="27">
        <v>0</v>
      </c>
      <c r="J30" s="27">
        <v>5625</v>
      </c>
      <c r="K30" s="28">
        <v>4</v>
      </c>
      <c r="L30" s="27">
        <v>3000</v>
      </c>
      <c r="M30" s="28">
        <v>4</v>
      </c>
      <c r="N30" s="27">
        <v>2625</v>
      </c>
      <c r="O30" s="27">
        <v>0</v>
      </c>
      <c r="P30" s="27"/>
    </row>
    <row r="31" ht="20" customHeight="1" spans="1:16">
      <c r="A31" s="25" t="s">
        <v>133</v>
      </c>
      <c r="B31" s="26" t="s">
        <v>136</v>
      </c>
      <c r="C31" s="27">
        <v>0</v>
      </c>
      <c r="D31" s="27">
        <v>0</v>
      </c>
      <c r="E31" s="27">
        <v>0</v>
      </c>
      <c r="F31" s="28">
        <v>0</v>
      </c>
      <c r="G31" s="27">
        <v>0</v>
      </c>
      <c r="H31" s="28">
        <v>0</v>
      </c>
      <c r="I31" s="27">
        <v>0</v>
      </c>
      <c r="J31" s="27">
        <v>0</v>
      </c>
      <c r="K31" s="28">
        <v>0</v>
      </c>
      <c r="L31" s="27">
        <v>0</v>
      </c>
      <c r="M31" s="28">
        <v>0</v>
      </c>
      <c r="N31" s="27">
        <v>0</v>
      </c>
      <c r="O31" s="27">
        <v>0</v>
      </c>
      <c r="P31" s="27"/>
    </row>
    <row r="32" ht="20" customHeight="1" spans="1:16">
      <c r="A32" s="25" t="s">
        <v>133</v>
      </c>
      <c r="B32" s="26" t="s">
        <v>137</v>
      </c>
      <c r="C32" s="27">
        <v>0</v>
      </c>
      <c r="D32" s="27">
        <v>0</v>
      </c>
      <c r="E32" s="27">
        <v>0</v>
      </c>
      <c r="F32" s="28">
        <v>0</v>
      </c>
      <c r="G32" s="27">
        <v>0</v>
      </c>
      <c r="H32" s="28">
        <v>0</v>
      </c>
      <c r="I32" s="27">
        <v>0</v>
      </c>
      <c r="J32" s="27">
        <v>0</v>
      </c>
      <c r="K32" s="28">
        <v>0</v>
      </c>
      <c r="L32" s="27">
        <v>0</v>
      </c>
      <c r="M32" s="28">
        <v>0</v>
      </c>
      <c r="N32" s="27">
        <v>0</v>
      </c>
      <c r="O32" s="27">
        <v>0</v>
      </c>
      <c r="P32" s="27"/>
    </row>
    <row r="33" ht="20" customHeight="1" spans="1:16">
      <c r="A33" s="25" t="s">
        <v>133</v>
      </c>
      <c r="B33" s="26" t="s">
        <v>138</v>
      </c>
      <c r="C33" s="27">
        <v>12750</v>
      </c>
      <c r="D33" s="27">
        <v>12750</v>
      </c>
      <c r="E33" s="27">
        <v>8250</v>
      </c>
      <c r="F33" s="28">
        <v>6</v>
      </c>
      <c r="G33" s="27">
        <v>4500</v>
      </c>
      <c r="H33" s="28">
        <v>6</v>
      </c>
      <c r="I33" s="27">
        <v>3750</v>
      </c>
      <c r="J33" s="27">
        <v>4500</v>
      </c>
      <c r="K33" s="28">
        <v>3</v>
      </c>
      <c r="L33" s="27">
        <v>2250</v>
      </c>
      <c r="M33" s="28">
        <v>3</v>
      </c>
      <c r="N33" s="27">
        <v>2250</v>
      </c>
      <c r="O33" s="27">
        <v>0</v>
      </c>
      <c r="P33" s="27"/>
    </row>
    <row r="34" ht="20" customHeight="1" spans="1:16">
      <c r="A34" s="25" t="s">
        <v>133</v>
      </c>
      <c r="B34" s="26" t="s">
        <v>139</v>
      </c>
      <c r="C34" s="27">
        <v>0</v>
      </c>
      <c r="D34" s="27">
        <v>0</v>
      </c>
      <c r="E34" s="27">
        <v>0</v>
      </c>
      <c r="F34" s="28">
        <v>0</v>
      </c>
      <c r="G34" s="27">
        <v>0</v>
      </c>
      <c r="H34" s="28">
        <v>0</v>
      </c>
      <c r="I34" s="27">
        <v>0</v>
      </c>
      <c r="J34" s="27">
        <v>0</v>
      </c>
      <c r="K34" s="28">
        <v>0</v>
      </c>
      <c r="L34" s="27">
        <v>0</v>
      </c>
      <c r="M34" s="28">
        <v>0</v>
      </c>
      <c r="N34" s="27">
        <v>0</v>
      </c>
      <c r="O34" s="27">
        <v>0</v>
      </c>
      <c r="P34" s="27"/>
    </row>
    <row r="35" ht="20" customHeight="1" spans="1:16">
      <c r="A35" s="25" t="s">
        <v>133</v>
      </c>
      <c r="B35" s="26" t="s">
        <v>140</v>
      </c>
      <c r="C35" s="27">
        <v>0</v>
      </c>
      <c r="D35" s="27">
        <v>0</v>
      </c>
      <c r="E35" s="27">
        <v>0</v>
      </c>
      <c r="F35" s="28">
        <v>0</v>
      </c>
      <c r="G35" s="27">
        <v>0</v>
      </c>
      <c r="H35" s="28">
        <v>0</v>
      </c>
      <c r="I35" s="27">
        <v>0</v>
      </c>
      <c r="J35" s="27">
        <v>0</v>
      </c>
      <c r="K35" s="28">
        <v>0</v>
      </c>
      <c r="L35" s="27">
        <v>0</v>
      </c>
      <c r="M35" s="28">
        <v>0</v>
      </c>
      <c r="N35" s="27">
        <v>0</v>
      </c>
      <c r="O35" s="27">
        <v>0</v>
      </c>
      <c r="P35" s="27"/>
    </row>
    <row r="36" s="15" customFormat="1" ht="20" customHeight="1" spans="1:16">
      <c r="A36" s="33" t="s">
        <v>133</v>
      </c>
      <c r="B36" s="34" t="s">
        <v>19</v>
      </c>
      <c r="C36" s="36">
        <f>SUBTOTAL(9,C29:C35)</f>
        <v>18375</v>
      </c>
      <c r="D36" s="36">
        <f>SUBTOTAL(9,D29:D35)</f>
        <v>18375</v>
      </c>
      <c r="E36" s="36">
        <f>SUBTOTAL(9,E29:E35)</f>
        <v>8250</v>
      </c>
      <c r="F36" s="37">
        <f>SUBTOTAL(9,F29:F35)</f>
        <v>6</v>
      </c>
      <c r="G36" s="36">
        <f t="shared" ref="G36:O36" si="5">SUBTOTAL(9,G29:G35)</f>
        <v>4500</v>
      </c>
      <c r="H36" s="37">
        <f t="shared" si="5"/>
        <v>6</v>
      </c>
      <c r="I36" s="36">
        <f t="shared" si="5"/>
        <v>3750</v>
      </c>
      <c r="J36" s="36">
        <f t="shared" si="5"/>
        <v>10125</v>
      </c>
      <c r="K36" s="37">
        <f t="shared" si="5"/>
        <v>7</v>
      </c>
      <c r="L36" s="36">
        <f t="shared" si="5"/>
        <v>5250</v>
      </c>
      <c r="M36" s="37">
        <f t="shared" si="5"/>
        <v>7</v>
      </c>
      <c r="N36" s="36">
        <f t="shared" si="5"/>
        <v>4875</v>
      </c>
      <c r="O36" s="36">
        <f t="shared" si="5"/>
        <v>0</v>
      </c>
      <c r="P36" s="36"/>
    </row>
    <row r="37" ht="20" customHeight="1" spans="1:16">
      <c r="A37" s="38" t="s">
        <v>141</v>
      </c>
      <c r="B37" s="39"/>
      <c r="C37" s="40">
        <f>C36+C28</f>
        <v>560906.5</v>
      </c>
      <c r="D37" s="40">
        <f>D36+D28</f>
        <v>568937.5</v>
      </c>
      <c r="E37" s="40">
        <f t="shared" ref="E37:O37" si="6">E36+E28</f>
        <v>325937.5</v>
      </c>
      <c r="F37" s="41">
        <f t="shared" si="6"/>
        <v>305</v>
      </c>
      <c r="G37" s="40">
        <f t="shared" si="6"/>
        <v>228750</v>
      </c>
      <c r="H37" s="41">
        <f t="shared" si="6"/>
        <v>305</v>
      </c>
      <c r="I37" s="40">
        <f t="shared" si="6"/>
        <v>97187.5</v>
      </c>
      <c r="J37" s="40">
        <f t="shared" si="6"/>
        <v>243000</v>
      </c>
      <c r="K37" s="41">
        <f t="shared" si="6"/>
        <v>214</v>
      </c>
      <c r="L37" s="40">
        <f t="shared" si="6"/>
        <v>160500</v>
      </c>
      <c r="M37" s="41">
        <f t="shared" si="6"/>
        <v>214</v>
      </c>
      <c r="N37" s="40">
        <f t="shared" si="6"/>
        <v>82500</v>
      </c>
      <c r="O37" s="40">
        <f t="shared" si="6"/>
        <v>8031</v>
      </c>
      <c r="P37" s="40"/>
    </row>
    <row r="38" spans="6:13">
      <c r="F38" s="18"/>
      <c r="H38" s="18"/>
      <c r="K38" s="18"/>
      <c r="M38" s="18"/>
    </row>
    <row r="39" spans="6:13">
      <c r="F39" s="18"/>
      <c r="H39" s="18"/>
      <c r="K39" s="18"/>
      <c r="M39" s="18"/>
    </row>
  </sheetData>
  <mergeCells count="15">
    <mergeCell ref="A1:O1"/>
    <mergeCell ref="E2:I2"/>
    <mergeCell ref="J2:N2"/>
    <mergeCell ref="F3:G3"/>
    <mergeCell ref="H3:I3"/>
    <mergeCell ref="K3:L3"/>
    <mergeCell ref="M3:N3"/>
    <mergeCell ref="A2:A4"/>
    <mergeCell ref="B2:B4"/>
    <mergeCell ref="C2:C4"/>
    <mergeCell ref="D2:D4"/>
    <mergeCell ref="E3:E4"/>
    <mergeCell ref="J3:J4"/>
    <mergeCell ref="O2:O4"/>
    <mergeCell ref="P2:P4"/>
  </mergeCells>
  <pageMargins left="0.751388888888889" right="0.751388888888889" top="1" bottom="1" header="0.5" footer="0.5"/>
  <pageSetup paperSize="9" scale="50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G6" sqref="G6"/>
    </sheetView>
  </sheetViews>
  <sheetFormatPr defaultColWidth="9" defaultRowHeight="14.4"/>
  <cols>
    <col min="1" max="1" width="11.1111111111111" customWidth="1"/>
    <col min="2" max="2" width="16.4444444444444" style="1" customWidth="1"/>
    <col min="3" max="3" width="11" style="1" customWidth="1"/>
    <col min="4" max="4" width="12.5555555555556" style="1" customWidth="1"/>
    <col min="5" max="5" width="11" style="1" customWidth="1"/>
    <col min="6" max="6" width="7.77777777777778" style="1" customWidth="1"/>
    <col min="7" max="7" width="10.4444444444444" style="1" customWidth="1"/>
    <col min="8" max="8" width="6.22222222222222" style="1" customWidth="1"/>
    <col min="9" max="10" width="9.66666666666667" style="1" customWidth="1"/>
    <col min="11" max="11" width="6.33333333333333" style="1" customWidth="1"/>
    <col min="12" max="12" width="10.1111111111111" style="1" customWidth="1"/>
    <col min="13" max="13" width="6.44444444444444" style="1" customWidth="1"/>
    <col min="14" max="14" width="9.55555555555556" style="1" customWidth="1"/>
    <col min="15" max="15" width="7.66666666666667" style="1" customWidth="1"/>
    <col min="16" max="16" width="9.66666666666667" style="1" customWidth="1"/>
    <col min="17" max="16384" width="9" style="1"/>
  </cols>
  <sheetData>
    <row r="1" ht="39" customHeight="1" spans="1:16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 t="s">
        <v>1</v>
      </c>
    </row>
    <row r="2" ht="22.95" customHeight="1" spans="1:16">
      <c r="A2" s="3" t="s">
        <v>2</v>
      </c>
      <c r="B2" s="4" t="s">
        <v>3</v>
      </c>
      <c r="C2" s="4" t="s">
        <v>143</v>
      </c>
      <c r="D2" s="5" t="s">
        <v>144</v>
      </c>
      <c r="E2" s="5" t="s">
        <v>6</v>
      </c>
      <c r="F2" s="5"/>
      <c r="G2" s="5"/>
      <c r="H2" s="5"/>
      <c r="I2" s="5"/>
      <c r="J2" s="5" t="s">
        <v>7</v>
      </c>
      <c r="K2" s="5"/>
      <c r="L2" s="5"/>
      <c r="M2" s="5"/>
      <c r="N2" s="5"/>
      <c r="O2" s="9" t="s">
        <v>145</v>
      </c>
      <c r="P2" s="10"/>
    </row>
    <row r="3" ht="22.95" customHeight="1" spans="1:16">
      <c r="A3" s="3"/>
      <c r="B3" s="4"/>
      <c r="C3" s="4"/>
      <c r="D3" s="5"/>
      <c r="E3" s="5" t="s">
        <v>10</v>
      </c>
      <c r="F3" s="5" t="s">
        <v>146</v>
      </c>
      <c r="G3" s="5"/>
      <c r="H3" s="5" t="s">
        <v>12</v>
      </c>
      <c r="I3" s="5"/>
      <c r="J3" s="5" t="s">
        <v>10</v>
      </c>
      <c r="K3" s="5" t="s">
        <v>146</v>
      </c>
      <c r="L3" s="5"/>
      <c r="M3" s="5" t="s">
        <v>12</v>
      </c>
      <c r="N3" s="5"/>
      <c r="O3" s="9" t="s">
        <v>146</v>
      </c>
      <c r="P3" s="10"/>
    </row>
    <row r="4" ht="22.95" customHeight="1" spans="1:16">
      <c r="A4" s="3"/>
      <c r="B4" s="4"/>
      <c r="C4" s="4"/>
      <c r="D4" s="5"/>
      <c r="E4" s="5"/>
      <c r="F4" s="5" t="s">
        <v>147</v>
      </c>
      <c r="G4" s="5" t="s">
        <v>148</v>
      </c>
      <c r="H4" s="5" t="s">
        <v>147</v>
      </c>
      <c r="I4" s="5" t="s">
        <v>148</v>
      </c>
      <c r="J4" s="5"/>
      <c r="K4" s="5" t="s">
        <v>147</v>
      </c>
      <c r="L4" s="5" t="s">
        <v>148</v>
      </c>
      <c r="M4" s="5" t="s">
        <v>147</v>
      </c>
      <c r="N4" s="5" t="s">
        <v>148</v>
      </c>
      <c r="O4" s="5" t="s">
        <v>147</v>
      </c>
      <c r="P4" s="5" t="s">
        <v>148</v>
      </c>
    </row>
    <row r="5" ht="19.95" customHeight="1" spans="1:16">
      <c r="A5" s="3" t="s">
        <v>103</v>
      </c>
      <c r="B5" s="6" t="s">
        <v>149</v>
      </c>
      <c r="C5" s="7">
        <f>D5</f>
        <v>299687.5</v>
      </c>
      <c r="D5" s="7">
        <f>E5+J5++P5</f>
        <v>299687.5</v>
      </c>
      <c r="E5" s="7">
        <f>G5+I5</f>
        <v>206687.5</v>
      </c>
      <c r="F5" s="6">
        <v>113</v>
      </c>
      <c r="G5" s="7">
        <f>F5*1500</f>
        <v>169500</v>
      </c>
      <c r="H5" s="6">
        <v>113</v>
      </c>
      <c r="I5" s="7">
        <v>37187.5</v>
      </c>
      <c r="J5" s="7">
        <f>L5+N5</f>
        <v>88500</v>
      </c>
      <c r="K5" s="6">
        <v>45</v>
      </c>
      <c r="L5" s="7">
        <f>K5*1500</f>
        <v>67500</v>
      </c>
      <c r="M5" s="6">
        <v>45</v>
      </c>
      <c r="N5" s="7">
        <v>21000</v>
      </c>
      <c r="O5" s="11">
        <v>3</v>
      </c>
      <c r="P5" s="12">
        <f>O5*1500</f>
        <v>4500</v>
      </c>
    </row>
    <row r="6" spans="15:15">
      <c r="O6" s="1" t="s">
        <v>150</v>
      </c>
    </row>
    <row r="9" spans="7:7">
      <c r="G9" s="8"/>
    </row>
    <row r="10" spans="7:7">
      <c r="G10" s="8"/>
    </row>
  </sheetData>
  <mergeCells count="15">
    <mergeCell ref="A1:O1"/>
    <mergeCell ref="E2:I2"/>
    <mergeCell ref="J2:N2"/>
    <mergeCell ref="O2:P2"/>
    <mergeCell ref="F3:G3"/>
    <mergeCell ref="H3:I3"/>
    <mergeCell ref="K3:L3"/>
    <mergeCell ref="M3:N3"/>
    <mergeCell ref="O3:P3"/>
    <mergeCell ref="A2:A4"/>
    <mergeCell ref="B2:B4"/>
    <mergeCell ref="C2:C4"/>
    <mergeCell ref="D2:D4"/>
    <mergeCell ref="E3:E4"/>
    <mergeCell ref="J3:J4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乡镇</vt:lpstr>
      <vt:lpstr>市属</vt:lpstr>
      <vt:lpstr>特教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cxjsp</dc:creator>
  <cp:lastModifiedBy>paul</cp:lastModifiedBy>
  <dcterms:created xsi:type="dcterms:W3CDTF">2026-04-28T00:44:00Z</dcterms:created>
  <dcterms:modified xsi:type="dcterms:W3CDTF">2026-05-19T02:30:34Z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KSOReadingLayout">
    <vt:bool>true</vt:bool>
  </property>
  <property fmtid="{D5CDD505-2E9C-101B-9397-08002B2CF9AE}" pid="4" name="ICV">
    <vt:lpwstr>E333B05406BF4DD6A9C38E841BE3E091_12</vt:lpwstr>
  </property>
  <property fmtid="{D5CDD505-2E9C-101B-9397-08002B2CF9AE}" pid="5" name="CalculationRule">
    <vt:i4>0</vt:i4>
  </property>
</Properties>
</file>